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40" activeTab="1"/>
  </bookViews>
  <sheets>
    <sheet name="検測値データについて" sheetId="11" r:id="rId1"/>
    <sheet name="ひながた" sheetId="10" r:id="rId2"/>
    <sheet name="例 大阪府北部地震" sheetId="12" r:id="rId3"/>
    <sheet name="観測地点一覧" sheetId="2" r:id="rId4"/>
  </sheets>
  <definedNames>
    <definedName name="_xlnm.Print_Area" localSheetId="1">ひながた!$V$1:$AF$24</definedName>
    <definedName name="_xlnm.Print_Area" localSheetId="0">検測値データについて!#REF!</definedName>
    <definedName name="_xlnm.Print_Area" localSheetId="2">'例 大阪府北部地震'!$V$1:$AF$24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5" i="12" l="1"/>
  <c r="K285" i="12"/>
  <c r="J285" i="12"/>
  <c r="I285" i="12"/>
  <c r="H285" i="12"/>
  <c r="S285" i="12" s="1"/>
  <c r="T285" i="12" s="1"/>
  <c r="G285" i="12"/>
  <c r="F285" i="12"/>
  <c r="E285" i="12"/>
  <c r="D285" i="12"/>
  <c r="Q285" i="12" s="1"/>
  <c r="C285" i="12"/>
  <c r="P285" i="12" s="1"/>
  <c r="L284" i="12"/>
  <c r="K284" i="12"/>
  <c r="J284" i="12"/>
  <c r="I284" i="12"/>
  <c r="H284" i="12"/>
  <c r="S284" i="12" s="1"/>
  <c r="T284" i="12" s="1"/>
  <c r="G284" i="12"/>
  <c r="F284" i="12"/>
  <c r="E284" i="12"/>
  <c r="D284" i="12"/>
  <c r="Q284" i="12" s="1"/>
  <c r="R284" i="12" s="1"/>
  <c r="C284" i="12"/>
  <c r="P284" i="12" s="1"/>
  <c r="L283" i="12"/>
  <c r="K283" i="12"/>
  <c r="J283" i="12"/>
  <c r="I283" i="12"/>
  <c r="H283" i="12"/>
  <c r="S283" i="12" s="1"/>
  <c r="T283" i="12" s="1"/>
  <c r="G283" i="12"/>
  <c r="F283" i="12"/>
  <c r="E283" i="12"/>
  <c r="D283" i="12"/>
  <c r="Q283" i="12" s="1"/>
  <c r="R283" i="12" s="1"/>
  <c r="C283" i="12"/>
  <c r="P283" i="12" s="1"/>
  <c r="L282" i="12"/>
  <c r="K282" i="12"/>
  <c r="J282" i="12"/>
  <c r="I282" i="12"/>
  <c r="H282" i="12"/>
  <c r="S282" i="12" s="1"/>
  <c r="T282" i="12" s="1"/>
  <c r="G282" i="12"/>
  <c r="F282" i="12"/>
  <c r="E282" i="12"/>
  <c r="D282" i="12"/>
  <c r="Q282" i="12" s="1"/>
  <c r="R282" i="12" s="1"/>
  <c r="C282" i="12"/>
  <c r="P282" i="12" s="1"/>
  <c r="L281" i="12"/>
  <c r="K281" i="12"/>
  <c r="J281" i="12"/>
  <c r="I281" i="12"/>
  <c r="H281" i="12"/>
  <c r="S281" i="12" s="1"/>
  <c r="T281" i="12" s="1"/>
  <c r="G281" i="12"/>
  <c r="F281" i="12"/>
  <c r="E281" i="12"/>
  <c r="D281" i="12"/>
  <c r="Q281" i="12" s="1"/>
  <c r="C281" i="12"/>
  <c r="P281" i="12" s="1"/>
  <c r="L280" i="12"/>
  <c r="K280" i="12"/>
  <c r="J280" i="12"/>
  <c r="I280" i="12"/>
  <c r="H280" i="12"/>
  <c r="S280" i="12" s="1"/>
  <c r="T280" i="12" s="1"/>
  <c r="G280" i="12"/>
  <c r="F280" i="12"/>
  <c r="E280" i="12"/>
  <c r="D280" i="12"/>
  <c r="Q280" i="12" s="1"/>
  <c r="C280" i="12"/>
  <c r="P280" i="12" s="1"/>
  <c r="L279" i="12"/>
  <c r="K279" i="12"/>
  <c r="J279" i="12"/>
  <c r="I279" i="12"/>
  <c r="H279" i="12"/>
  <c r="S279" i="12" s="1"/>
  <c r="T279" i="12" s="1"/>
  <c r="G279" i="12"/>
  <c r="F279" i="12"/>
  <c r="E279" i="12"/>
  <c r="D279" i="12"/>
  <c r="Q279" i="12" s="1"/>
  <c r="R279" i="12" s="1"/>
  <c r="C279" i="12"/>
  <c r="P279" i="12" s="1"/>
  <c r="L278" i="12"/>
  <c r="K278" i="12"/>
  <c r="J278" i="12"/>
  <c r="I278" i="12"/>
  <c r="H278" i="12"/>
  <c r="S278" i="12" s="1"/>
  <c r="T278" i="12" s="1"/>
  <c r="G278" i="12"/>
  <c r="F278" i="12"/>
  <c r="E278" i="12"/>
  <c r="D278" i="12"/>
  <c r="Q278" i="12" s="1"/>
  <c r="C278" i="12"/>
  <c r="P278" i="12" s="1"/>
  <c r="L277" i="12"/>
  <c r="K277" i="12"/>
  <c r="J277" i="12"/>
  <c r="I277" i="12"/>
  <c r="H277" i="12"/>
  <c r="S277" i="12" s="1"/>
  <c r="T277" i="12" s="1"/>
  <c r="G277" i="12"/>
  <c r="F277" i="12"/>
  <c r="E277" i="12"/>
  <c r="D277" i="12"/>
  <c r="Q277" i="12" s="1"/>
  <c r="C277" i="12"/>
  <c r="P277" i="12" s="1"/>
  <c r="P276" i="12"/>
  <c r="L276" i="12"/>
  <c r="K276" i="12"/>
  <c r="J276" i="12"/>
  <c r="I276" i="12"/>
  <c r="H276" i="12"/>
  <c r="S276" i="12" s="1"/>
  <c r="T276" i="12" s="1"/>
  <c r="G276" i="12"/>
  <c r="F276" i="12"/>
  <c r="E276" i="12"/>
  <c r="D276" i="12"/>
  <c r="Q276" i="12" s="1"/>
  <c r="R276" i="12" s="1"/>
  <c r="C276" i="12"/>
  <c r="Q275" i="12"/>
  <c r="L275" i="12"/>
  <c r="K275" i="12"/>
  <c r="J275" i="12"/>
  <c r="I275" i="12"/>
  <c r="H275" i="12"/>
  <c r="S275" i="12" s="1"/>
  <c r="T275" i="12" s="1"/>
  <c r="G275" i="12"/>
  <c r="F275" i="12"/>
  <c r="E275" i="12"/>
  <c r="D275" i="12"/>
  <c r="C275" i="12"/>
  <c r="P275" i="12" s="1"/>
  <c r="L274" i="12"/>
  <c r="K274" i="12"/>
  <c r="J274" i="12"/>
  <c r="I274" i="12"/>
  <c r="H274" i="12"/>
  <c r="S274" i="12" s="1"/>
  <c r="T274" i="12" s="1"/>
  <c r="G274" i="12"/>
  <c r="F274" i="12"/>
  <c r="E274" i="12"/>
  <c r="D274" i="12"/>
  <c r="Q274" i="12" s="1"/>
  <c r="R274" i="12" s="1"/>
  <c r="C274" i="12"/>
  <c r="P274" i="12" s="1"/>
  <c r="L273" i="12"/>
  <c r="K273" i="12"/>
  <c r="J273" i="12"/>
  <c r="I273" i="12"/>
  <c r="H273" i="12"/>
  <c r="S273" i="12" s="1"/>
  <c r="T273" i="12" s="1"/>
  <c r="G273" i="12"/>
  <c r="F273" i="12"/>
  <c r="E273" i="12"/>
  <c r="D273" i="12"/>
  <c r="Q273" i="12" s="1"/>
  <c r="C273" i="12"/>
  <c r="P273" i="12" s="1"/>
  <c r="L272" i="12"/>
  <c r="K272" i="12"/>
  <c r="J272" i="12"/>
  <c r="I272" i="12"/>
  <c r="H272" i="12"/>
  <c r="S272" i="12" s="1"/>
  <c r="T272" i="12" s="1"/>
  <c r="G272" i="12"/>
  <c r="F272" i="12"/>
  <c r="E272" i="12"/>
  <c r="D272" i="12"/>
  <c r="Q272" i="12" s="1"/>
  <c r="R272" i="12" s="1"/>
  <c r="C272" i="12"/>
  <c r="P272" i="12" s="1"/>
  <c r="L271" i="12"/>
  <c r="K271" i="12"/>
  <c r="J271" i="12"/>
  <c r="I271" i="12"/>
  <c r="H271" i="12"/>
  <c r="S271" i="12" s="1"/>
  <c r="T271" i="12" s="1"/>
  <c r="G271" i="12"/>
  <c r="F271" i="12"/>
  <c r="E271" i="12"/>
  <c r="D271" i="12"/>
  <c r="Q271" i="12" s="1"/>
  <c r="C271" i="12"/>
  <c r="P271" i="12" s="1"/>
  <c r="L270" i="12"/>
  <c r="K270" i="12"/>
  <c r="J270" i="12"/>
  <c r="I270" i="12"/>
  <c r="H270" i="12"/>
  <c r="S270" i="12" s="1"/>
  <c r="T270" i="12" s="1"/>
  <c r="G270" i="12"/>
  <c r="F270" i="12"/>
  <c r="E270" i="12"/>
  <c r="D270" i="12"/>
  <c r="Q270" i="12" s="1"/>
  <c r="R270" i="12" s="1"/>
  <c r="C270" i="12"/>
  <c r="P270" i="12" s="1"/>
  <c r="L269" i="12"/>
  <c r="K269" i="12"/>
  <c r="J269" i="12"/>
  <c r="I269" i="12"/>
  <c r="H269" i="12"/>
  <c r="S269" i="12" s="1"/>
  <c r="T269" i="12" s="1"/>
  <c r="G269" i="12"/>
  <c r="F269" i="12"/>
  <c r="E269" i="12"/>
  <c r="D269" i="12"/>
  <c r="Q269" i="12" s="1"/>
  <c r="C269" i="12"/>
  <c r="P269" i="12" s="1"/>
  <c r="L268" i="12"/>
  <c r="K268" i="12"/>
  <c r="J268" i="12"/>
  <c r="I268" i="12"/>
  <c r="H268" i="12"/>
  <c r="S268" i="12" s="1"/>
  <c r="T268" i="12" s="1"/>
  <c r="G268" i="12"/>
  <c r="F268" i="12"/>
  <c r="E268" i="12"/>
  <c r="D268" i="12"/>
  <c r="Q268" i="12" s="1"/>
  <c r="C268" i="12"/>
  <c r="P268" i="12" s="1"/>
  <c r="Q267" i="12"/>
  <c r="L267" i="12"/>
  <c r="K267" i="12"/>
  <c r="J267" i="12"/>
  <c r="I267" i="12"/>
  <c r="H267" i="12"/>
  <c r="S267" i="12" s="1"/>
  <c r="T267" i="12" s="1"/>
  <c r="G267" i="12"/>
  <c r="F267" i="12"/>
  <c r="E267" i="12"/>
  <c r="D267" i="12"/>
  <c r="C267" i="12"/>
  <c r="P267" i="12" s="1"/>
  <c r="Q266" i="12"/>
  <c r="L266" i="12"/>
  <c r="K266" i="12"/>
  <c r="J266" i="12"/>
  <c r="I266" i="12"/>
  <c r="H266" i="12"/>
  <c r="S266" i="12" s="1"/>
  <c r="T266" i="12" s="1"/>
  <c r="G266" i="12"/>
  <c r="F266" i="12"/>
  <c r="E266" i="12"/>
  <c r="D266" i="12"/>
  <c r="C266" i="12"/>
  <c r="P266" i="12" s="1"/>
  <c r="L265" i="12"/>
  <c r="K265" i="12"/>
  <c r="J265" i="12"/>
  <c r="I265" i="12"/>
  <c r="H265" i="12"/>
  <c r="S265" i="12" s="1"/>
  <c r="T265" i="12" s="1"/>
  <c r="G265" i="12"/>
  <c r="F265" i="12"/>
  <c r="E265" i="12"/>
  <c r="D265" i="12"/>
  <c r="Q265" i="12" s="1"/>
  <c r="C265" i="12"/>
  <c r="P265" i="12" s="1"/>
  <c r="L264" i="12"/>
  <c r="K264" i="12"/>
  <c r="J264" i="12"/>
  <c r="I264" i="12"/>
  <c r="H264" i="12"/>
  <c r="S264" i="12" s="1"/>
  <c r="T264" i="12" s="1"/>
  <c r="G264" i="12"/>
  <c r="F264" i="12"/>
  <c r="E264" i="12"/>
  <c r="D264" i="12"/>
  <c r="Q264" i="12" s="1"/>
  <c r="C264" i="12"/>
  <c r="P264" i="12" s="1"/>
  <c r="L263" i="12"/>
  <c r="K263" i="12"/>
  <c r="J263" i="12"/>
  <c r="I263" i="12"/>
  <c r="H263" i="12"/>
  <c r="S263" i="12" s="1"/>
  <c r="T263" i="12" s="1"/>
  <c r="G263" i="12"/>
  <c r="F263" i="12"/>
  <c r="E263" i="12"/>
  <c r="D263" i="12"/>
  <c r="Q263" i="12" s="1"/>
  <c r="C263" i="12"/>
  <c r="P263" i="12" s="1"/>
  <c r="L262" i="12"/>
  <c r="K262" i="12"/>
  <c r="J262" i="12"/>
  <c r="I262" i="12"/>
  <c r="H262" i="12"/>
  <c r="S262" i="12" s="1"/>
  <c r="T262" i="12" s="1"/>
  <c r="G262" i="12"/>
  <c r="F262" i="12"/>
  <c r="E262" i="12"/>
  <c r="D262" i="12"/>
  <c r="Q262" i="12" s="1"/>
  <c r="C262" i="12"/>
  <c r="P262" i="12" s="1"/>
  <c r="L261" i="12"/>
  <c r="K261" i="12"/>
  <c r="J261" i="12"/>
  <c r="I261" i="12"/>
  <c r="H261" i="12"/>
  <c r="S261" i="12" s="1"/>
  <c r="T261" i="12" s="1"/>
  <c r="G261" i="12"/>
  <c r="F261" i="12"/>
  <c r="E261" i="12"/>
  <c r="D261" i="12"/>
  <c r="Q261" i="12" s="1"/>
  <c r="C261" i="12"/>
  <c r="P261" i="12" s="1"/>
  <c r="L260" i="12"/>
  <c r="K260" i="12"/>
  <c r="J260" i="12"/>
  <c r="I260" i="12"/>
  <c r="H260" i="12"/>
  <c r="S260" i="12" s="1"/>
  <c r="T260" i="12" s="1"/>
  <c r="G260" i="12"/>
  <c r="F260" i="12"/>
  <c r="E260" i="12"/>
  <c r="D260" i="12"/>
  <c r="Q260" i="12" s="1"/>
  <c r="C260" i="12"/>
  <c r="P260" i="12" s="1"/>
  <c r="Q259" i="12"/>
  <c r="P259" i="12"/>
  <c r="L259" i="12"/>
  <c r="K259" i="12"/>
  <c r="J259" i="12"/>
  <c r="I259" i="12"/>
  <c r="H259" i="12"/>
  <c r="S259" i="12" s="1"/>
  <c r="T259" i="12" s="1"/>
  <c r="G259" i="12"/>
  <c r="F259" i="12"/>
  <c r="E259" i="12"/>
  <c r="D259" i="12"/>
  <c r="C259" i="12"/>
  <c r="Q258" i="12"/>
  <c r="R258" i="12" s="1"/>
  <c r="L258" i="12"/>
  <c r="K258" i="12"/>
  <c r="J258" i="12"/>
  <c r="I258" i="12"/>
  <c r="H258" i="12"/>
  <c r="S258" i="12" s="1"/>
  <c r="T258" i="12" s="1"/>
  <c r="G258" i="12"/>
  <c r="F258" i="12"/>
  <c r="E258" i="12"/>
  <c r="D258" i="12"/>
  <c r="C258" i="12"/>
  <c r="P258" i="12" s="1"/>
  <c r="L257" i="12"/>
  <c r="K257" i="12"/>
  <c r="J257" i="12"/>
  <c r="I257" i="12"/>
  <c r="H257" i="12"/>
  <c r="S257" i="12" s="1"/>
  <c r="T257" i="12" s="1"/>
  <c r="G257" i="12"/>
  <c r="F257" i="12"/>
  <c r="E257" i="12"/>
  <c r="D257" i="12"/>
  <c r="Q257" i="12" s="1"/>
  <c r="R257" i="12" s="1"/>
  <c r="C257" i="12"/>
  <c r="P257" i="12" s="1"/>
  <c r="L256" i="12"/>
  <c r="K256" i="12"/>
  <c r="J256" i="12"/>
  <c r="I256" i="12"/>
  <c r="H256" i="12"/>
  <c r="S256" i="12" s="1"/>
  <c r="T256" i="12" s="1"/>
  <c r="G256" i="12"/>
  <c r="F256" i="12"/>
  <c r="E256" i="12"/>
  <c r="D256" i="12"/>
  <c r="Q256" i="12" s="1"/>
  <c r="C256" i="12"/>
  <c r="P256" i="12" s="1"/>
  <c r="Q255" i="12"/>
  <c r="R255" i="12" s="1"/>
  <c r="L255" i="12"/>
  <c r="K255" i="12"/>
  <c r="J255" i="12"/>
  <c r="I255" i="12"/>
  <c r="H255" i="12"/>
  <c r="S255" i="12" s="1"/>
  <c r="T255" i="12" s="1"/>
  <c r="G255" i="12"/>
  <c r="F255" i="12"/>
  <c r="E255" i="12"/>
  <c r="D255" i="12"/>
  <c r="C255" i="12"/>
  <c r="P255" i="12" s="1"/>
  <c r="P254" i="12"/>
  <c r="L254" i="12"/>
  <c r="K254" i="12"/>
  <c r="J254" i="12"/>
  <c r="I254" i="12"/>
  <c r="H254" i="12"/>
  <c r="S254" i="12" s="1"/>
  <c r="T254" i="12" s="1"/>
  <c r="G254" i="12"/>
  <c r="F254" i="12"/>
  <c r="E254" i="12"/>
  <c r="D254" i="12"/>
  <c r="Q254" i="12" s="1"/>
  <c r="R254" i="12" s="1"/>
  <c r="C254" i="12"/>
  <c r="L253" i="12"/>
  <c r="K253" i="12"/>
  <c r="J253" i="12"/>
  <c r="I253" i="12"/>
  <c r="H253" i="12"/>
  <c r="S253" i="12" s="1"/>
  <c r="T253" i="12" s="1"/>
  <c r="G253" i="12"/>
  <c r="F253" i="12"/>
  <c r="E253" i="12"/>
  <c r="D253" i="12"/>
  <c r="Q253" i="12" s="1"/>
  <c r="R253" i="12" s="1"/>
  <c r="C253" i="12"/>
  <c r="P253" i="12" s="1"/>
  <c r="P252" i="12"/>
  <c r="L252" i="12"/>
  <c r="K252" i="12"/>
  <c r="J252" i="12"/>
  <c r="I252" i="12"/>
  <c r="H252" i="12"/>
  <c r="S252" i="12" s="1"/>
  <c r="T252" i="12" s="1"/>
  <c r="G252" i="12"/>
  <c r="F252" i="12"/>
  <c r="E252" i="12"/>
  <c r="R252" i="12" s="1"/>
  <c r="D252" i="12"/>
  <c r="Q252" i="12" s="1"/>
  <c r="C252" i="12"/>
  <c r="L251" i="12"/>
  <c r="K251" i="12"/>
  <c r="J251" i="12"/>
  <c r="I251" i="12"/>
  <c r="H251" i="12"/>
  <c r="S251" i="12" s="1"/>
  <c r="T251" i="12" s="1"/>
  <c r="G251" i="12"/>
  <c r="F251" i="12"/>
  <c r="E251" i="12"/>
  <c r="D251" i="12"/>
  <c r="Q251" i="12" s="1"/>
  <c r="R251" i="12" s="1"/>
  <c r="C251" i="12"/>
  <c r="P251" i="12" s="1"/>
  <c r="P250" i="12"/>
  <c r="L250" i="12"/>
  <c r="K250" i="12"/>
  <c r="J250" i="12"/>
  <c r="I250" i="12"/>
  <c r="H250" i="12"/>
  <c r="S250" i="12" s="1"/>
  <c r="T250" i="12" s="1"/>
  <c r="G250" i="12"/>
  <c r="F250" i="12"/>
  <c r="E250" i="12"/>
  <c r="D250" i="12"/>
  <c r="Q250" i="12" s="1"/>
  <c r="C250" i="12"/>
  <c r="L249" i="12"/>
  <c r="K249" i="12"/>
  <c r="J249" i="12"/>
  <c r="I249" i="12"/>
  <c r="H249" i="12"/>
  <c r="S249" i="12" s="1"/>
  <c r="T249" i="12" s="1"/>
  <c r="G249" i="12"/>
  <c r="F249" i="12"/>
  <c r="E249" i="12"/>
  <c r="D249" i="12"/>
  <c r="Q249" i="12" s="1"/>
  <c r="R249" i="12" s="1"/>
  <c r="C249" i="12"/>
  <c r="P249" i="12" s="1"/>
  <c r="R248" i="12"/>
  <c r="L248" i="12"/>
  <c r="K248" i="12"/>
  <c r="J248" i="12"/>
  <c r="I248" i="12"/>
  <c r="H248" i="12"/>
  <c r="S248" i="12" s="1"/>
  <c r="T248" i="12" s="1"/>
  <c r="G248" i="12"/>
  <c r="F248" i="12"/>
  <c r="E248" i="12"/>
  <c r="D248" i="12"/>
  <c r="Q248" i="12" s="1"/>
  <c r="C248" i="12"/>
  <c r="P248" i="12" s="1"/>
  <c r="S247" i="12"/>
  <c r="T247" i="12" s="1"/>
  <c r="P247" i="12"/>
  <c r="L247" i="12"/>
  <c r="K247" i="12"/>
  <c r="J247" i="12"/>
  <c r="I247" i="12"/>
  <c r="H247" i="12"/>
  <c r="G247" i="12"/>
  <c r="F247" i="12"/>
  <c r="E247" i="12"/>
  <c r="D247" i="12"/>
  <c r="Q247" i="12" s="1"/>
  <c r="C247" i="12"/>
  <c r="Q246" i="12"/>
  <c r="R246" i="12" s="1"/>
  <c r="L246" i="12"/>
  <c r="K246" i="12"/>
  <c r="J246" i="12"/>
  <c r="I246" i="12"/>
  <c r="H246" i="12"/>
  <c r="S246" i="12" s="1"/>
  <c r="T246" i="12" s="1"/>
  <c r="G246" i="12"/>
  <c r="F246" i="12"/>
  <c r="E246" i="12"/>
  <c r="D246" i="12"/>
  <c r="C246" i="12"/>
  <c r="P246" i="12" s="1"/>
  <c r="L245" i="12"/>
  <c r="K245" i="12"/>
  <c r="J245" i="12"/>
  <c r="I245" i="12"/>
  <c r="H245" i="12"/>
  <c r="S245" i="12" s="1"/>
  <c r="T245" i="12" s="1"/>
  <c r="G245" i="12"/>
  <c r="F245" i="12"/>
  <c r="E245" i="12"/>
  <c r="D245" i="12"/>
  <c r="Q245" i="12" s="1"/>
  <c r="C245" i="12"/>
  <c r="P245" i="12" s="1"/>
  <c r="L244" i="12"/>
  <c r="K244" i="12"/>
  <c r="J244" i="12"/>
  <c r="I244" i="12"/>
  <c r="H244" i="12"/>
  <c r="S244" i="12" s="1"/>
  <c r="T244" i="12" s="1"/>
  <c r="G244" i="12"/>
  <c r="F244" i="12"/>
  <c r="E244" i="12"/>
  <c r="D244" i="12"/>
  <c r="Q244" i="12" s="1"/>
  <c r="R244" i="12" s="1"/>
  <c r="C244" i="12"/>
  <c r="P244" i="12" s="1"/>
  <c r="Q243" i="12"/>
  <c r="R243" i="12" s="1"/>
  <c r="P243" i="12"/>
  <c r="L243" i="12"/>
  <c r="K243" i="12"/>
  <c r="J243" i="12"/>
  <c r="I243" i="12"/>
  <c r="H243" i="12"/>
  <c r="S243" i="12" s="1"/>
  <c r="T243" i="12" s="1"/>
  <c r="G243" i="12"/>
  <c r="F243" i="12"/>
  <c r="E243" i="12"/>
  <c r="D243" i="12"/>
  <c r="C243" i="12"/>
  <c r="Q242" i="12"/>
  <c r="L242" i="12"/>
  <c r="K242" i="12"/>
  <c r="J242" i="12"/>
  <c r="I242" i="12"/>
  <c r="H242" i="12"/>
  <c r="S242" i="12" s="1"/>
  <c r="T242" i="12" s="1"/>
  <c r="G242" i="12"/>
  <c r="F242" i="12"/>
  <c r="E242" i="12"/>
  <c r="D242" i="12"/>
  <c r="C242" i="12"/>
  <c r="P242" i="12" s="1"/>
  <c r="L241" i="12"/>
  <c r="K241" i="12"/>
  <c r="J241" i="12"/>
  <c r="I241" i="12"/>
  <c r="H241" i="12"/>
  <c r="S241" i="12" s="1"/>
  <c r="T241" i="12" s="1"/>
  <c r="G241" i="12"/>
  <c r="F241" i="12"/>
  <c r="E241" i="12"/>
  <c r="D241" i="12"/>
  <c r="Q241" i="12" s="1"/>
  <c r="R241" i="12" s="1"/>
  <c r="C241" i="12"/>
  <c r="P241" i="12" s="1"/>
  <c r="L240" i="12"/>
  <c r="K240" i="12"/>
  <c r="J240" i="12"/>
  <c r="I240" i="12"/>
  <c r="H240" i="12"/>
  <c r="S240" i="12" s="1"/>
  <c r="T240" i="12" s="1"/>
  <c r="G240" i="12"/>
  <c r="F240" i="12"/>
  <c r="E240" i="12"/>
  <c r="D240" i="12"/>
  <c r="Q240" i="12" s="1"/>
  <c r="R240" i="12" s="1"/>
  <c r="C240" i="12"/>
  <c r="P240" i="12" s="1"/>
  <c r="S239" i="12"/>
  <c r="T239" i="12" s="1"/>
  <c r="P239" i="12"/>
  <c r="L239" i="12"/>
  <c r="K239" i="12"/>
  <c r="J239" i="12"/>
  <c r="I239" i="12"/>
  <c r="H239" i="12"/>
  <c r="G239" i="12"/>
  <c r="F239" i="12"/>
  <c r="E239" i="12"/>
  <c r="D239" i="12"/>
  <c r="Q239" i="12" s="1"/>
  <c r="R239" i="12" s="1"/>
  <c r="C239" i="12"/>
  <c r="Q238" i="12"/>
  <c r="L238" i="12"/>
  <c r="K238" i="12"/>
  <c r="J238" i="12"/>
  <c r="I238" i="12"/>
  <c r="H238" i="12"/>
  <c r="S238" i="12" s="1"/>
  <c r="T238" i="12" s="1"/>
  <c r="G238" i="12"/>
  <c r="F238" i="12"/>
  <c r="R238" i="12" s="1"/>
  <c r="E238" i="12"/>
  <c r="D238" i="12"/>
  <c r="C238" i="12"/>
  <c r="P238" i="12" s="1"/>
  <c r="Q237" i="12"/>
  <c r="R237" i="12" s="1"/>
  <c r="L237" i="12"/>
  <c r="K237" i="12"/>
  <c r="J237" i="12"/>
  <c r="I237" i="12"/>
  <c r="H237" i="12"/>
  <c r="S237" i="12" s="1"/>
  <c r="T237" i="12" s="1"/>
  <c r="G237" i="12"/>
  <c r="F237" i="12"/>
  <c r="E237" i="12"/>
  <c r="D237" i="12"/>
  <c r="C237" i="12"/>
  <c r="P237" i="12" s="1"/>
  <c r="S236" i="12"/>
  <c r="T236" i="12" s="1"/>
  <c r="L236" i="12"/>
  <c r="K236" i="12"/>
  <c r="J236" i="12"/>
  <c r="I236" i="12"/>
  <c r="H236" i="12"/>
  <c r="G236" i="12"/>
  <c r="F236" i="12"/>
  <c r="E236" i="12"/>
  <c r="D236" i="12"/>
  <c r="Q236" i="12" s="1"/>
  <c r="C236" i="12"/>
  <c r="P236" i="12" s="1"/>
  <c r="P235" i="12"/>
  <c r="L235" i="12"/>
  <c r="K235" i="12"/>
  <c r="J235" i="12"/>
  <c r="I235" i="12"/>
  <c r="H235" i="12"/>
  <c r="S235" i="12" s="1"/>
  <c r="T235" i="12" s="1"/>
  <c r="G235" i="12"/>
  <c r="F235" i="12"/>
  <c r="E235" i="12"/>
  <c r="D235" i="12"/>
  <c r="Q235" i="12" s="1"/>
  <c r="R235" i="12" s="1"/>
  <c r="C235" i="12"/>
  <c r="Q234" i="12"/>
  <c r="R234" i="12" s="1"/>
  <c r="L234" i="12"/>
  <c r="K234" i="12"/>
  <c r="J234" i="12"/>
  <c r="I234" i="12"/>
  <c r="H234" i="12"/>
  <c r="S234" i="12" s="1"/>
  <c r="T234" i="12" s="1"/>
  <c r="G234" i="12"/>
  <c r="F234" i="12"/>
  <c r="E234" i="12"/>
  <c r="D234" i="12"/>
  <c r="C234" i="12"/>
  <c r="P234" i="12" s="1"/>
  <c r="L233" i="12"/>
  <c r="K233" i="12"/>
  <c r="J233" i="12"/>
  <c r="I233" i="12"/>
  <c r="H233" i="12"/>
  <c r="S233" i="12" s="1"/>
  <c r="T233" i="12" s="1"/>
  <c r="G233" i="12"/>
  <c r="F233" i="12"/>
  <c r="E233" i="12"/>
  <c r="D233" i="12"/>
  <c r="Q233" i="12" s="1"/>
  <c r="C233" i="12"/>
  <c r="P233" i="12" s="1"/>
  <c r="S232" i="12"/>
  <c r="T232" i="12" s="1"/>
  <c r="L232" i="12"/>
  <c r="K232" i="12"/>
  <c r="J232" i="12"/>
  <c r="I232" i="12"/>
  <c r="H232" i="12"/>
  <c r="G232" i="12"/>
  <c r="F232" i="12"/>
  <c r="E232" i="12"/>
  <c r="D232" i="12"/>
  <c r="Q232" i="12" s="1"/>
  <c r="R232" i="12" s="1"/>
  <c r="C232" i="12"/>
  <c r="P232" i="12" s="1"/>
  <c r="P231" i="12"/>
  <c r="L231" i="12"/>
  <c r="K231" i="12"/>
  <c r="J231" i="12"/>
  <c r="I231" i="12"/>
  <c r="H231" i="12"/>
  <c r="S231" i="12" s="1"/>
  <c r="T231" i="12" s="1"/>
  <c r="G231" i="12"/>
  <c r="F231" i="12"/>
  <c r="E231" i="12"/>
  <c r="D231" i="12"/>
  <c r="Q231" i="12" s="1"/>
  <c r="R231" i="12" s="1"/>
  <c r="C231" i="12"/>
  <c r="Q230" i="12"/>
  <c r="L230" i="12"/>
  <c r="K230" i="12"/>
  <c r="J230" i="12"/>
  <c r="I230" i="12"/>
  <c r="H230" i="12"/>
  <c r="S230" i="12" s="1"/>
  <c r="T230" i="12" s="1"/>
  <c r="G230" i="12"/>
  <c r="F230" i="12"/>
  <c r="E230" i="12"/>
  <c r="D230" i="12"/>
  <c r="C230" i="12"/>
  <c r="P230" i="12" s="1"/>
  <c r="L229" i="12"/>
  <c r="K229" i="12"/>
  <c r="J229" i="12"/>
  <c r="I229" i="12"/>
  <c r="H229" i="12"/>
  <c r="S229" i="12" s="1"/>
  <c r="T229" i="12" s="1"/>
  <c r="G229" i="12"/>
  <c r="F229" i="12"/>
  <c r="E229" i="12"/>
  <c r="D229" i="12"/>
  <c r="Q229" i="12" s="1"/>
  <c r="R229" i="12" s="1"/>
  <c r="C229" i="12"/>
  <c r="P229" i="12" s="1"/>
  <c r="L228" i="12"/>
  <c r="K228" i="12"/>
  <c r="J228" i="12"/>
  <c r="I228" i="12"/>
  <c r="H228" i="12"/>
  <c r="S228" i="12" s="1"/>
  <c r="T228" i="12" s="1"/>
  <c r="G228" i="12"/>
  <c r="F228" i="12"/>
  <c r="E228" i="12"/>
  <c r="D228" i="12"/>
  <c r="Q228" i="12" s="1"/>
  <c r="R228" i="12" s="1"/>
  <c r="C228" i="12"/>
  <c r="P228" i="12" s="1"/>
  <c r="P227" i="12"/>
  <c r="L227" i="12"/>
  <c r="K227" i="12"/>
  <c r="J227" i="12"/>
  <c r="I227" i="12"/>
  <c r="H227" i="12"/>
  <c r="S227" i="12" s="1"/>
  <c r="T227" i="12" s="1"/>
  <c r="G227" i="12"/>
  <c r="F227" i="12"/>
  <c r="E227" i="12"/>
  <c r="D227" i="12"/>
  <c r="Q227" i="12" s="1"/>
  <c r="R227" i="12" s="1"/>
  <c r="C227" i="12"/>
  <c r="Q226" i="12"/>
  <c r="R226" i="12" s="1"/>
  <c r="L226" i="12"/>
  <c r="K226" i="12"/>
  <c r="J226" i="12"/>
  <c r="I226" i="12"/>
  <c r="H226" i="12"/>
  <c r="S226" i="12" s="1"/>
  <c r="T226" i="12" s="1"/>
  <c r="G226" i="12"/>
  <c r="F226" i="12"/>
  <c r="E226" i="12"/>
  <c r="D226" i="12"/>
  <c r="C226" i="12"/>
  <c r="P226" i="12" s="1"/>
  <c r="S225" i="12"/>
  <c r="T225" i="12" s="1"/>
  <c r="L225" i="12"/>
  <c r="K225" i="12"/>
  <c r="J225" i="12"/>
  <c r="I225" i="12"/>
  <c r="H225" i="12"/>
  <c r="G225" i="12"/>
  <c r="F225" i="12"/>
  <c r="E225" i="12"/>
  <c r="D225" i="12"/>
  <c r="Q225" i="12" s="1"/>
  <c r="C225" i="12"/>
  <c r="P225" i="12" s="1"/>
  <c r="L224" i="12"/>
  <c r="K224" i="12"/>
  <c r="J224" i="12"/>
  <c r="I224" i="12"/>
  <c r="H224" i="12"/>
  <c r="S224" i="12" s="1"/>
  <c r="T224" i="12" s="1"/>
  <c r="G224" i="12"/>
  <c r="F224" i="12"/>
  <c r="E224" i="12"/>
  <c r="D224" i="12"/>
  <c r="Q224" i="12" s="1"/>
  <c r="R224" i="12" s="1"/>
  <c r="C224" i="12"/>
  <c r="P224" i="12" s="1"/>
  <c r="P223" i="12"/>
  <c r="L223" i="12"/>
  <c r="K223" i="12"/>
  <c r="J223" i="12"/>
  <c r="I223" i="12"/>
  <c r="H223" i="12"/>
  <c r="S223" i="12" s="1"/>
  <c r="T223" i="12" s="1"/>
  <c r="G223" i="12"/>
  <c r="F223" i="12"/>
  <c r="E223" i="12"/>
  <c r="D223" i="12"/>
  <c r="Q223" i="12" s="1"/>
  <c r="R223" i="12" s="1"/>
  <c r="C223" i="12"/>
  <c r="T222" i="12"/>
  <c r="L222" i="12"/>
  <c r="K222" i="12"/>
  <c r="J222" i="12"/>
  <c r="I222" i="12"/>
  <c r="H222" i="12"/>
  <c r="S222" i="12" s="1"/>
  <c r="G222" i="12"/>
  <c r="F222" i="12"/>
  <c r="E222" i="12"/>
  <c r="D222" i="12"/>
  <c r="Q222" i="12" s="1"/>
  <c r="R222" i="12" s="1"/>
  <c r="C222" i="12"/>
  <c r="P222" i="12" s="1"/>
  <c r="S221" i="12"/>
  <c r="T221" i="12" s="1"/>
  <c r="L221" i="12"/>
  <c r="K221" i="12"/>
  <c r="J221" i="12"/>
  <c r="I221" i="12"/>
  <c r="H221" i="12"/>
  <c r="G221" i="12"/>
  <c r="F221" i="12"/>
  <c r="E221" i="12"/>
  <c r="D221" i="12"/>
  <c r="Q221" i="12" s="1"/>
  <c r="C221" i="12"/>
  <c r="P221" i="12" s="1"/>
  <c r="R220" i="12"/>
  <c r="L220" i="12"/>
  <c r="K220" i="12"/>
  <c r="J220" i="12"/>
  <c r="I220" i="12"/>
  <c r="H220" i="12"/>
  <c r="S220" i="12" s="1"/>
  <c r="T220" i="12" s="1"/>
  <c r="G220" i="12"/>
  <c r="F220" i="12"/>
  <c r="E220" i="12"/>
  <c r="D220" i="12"/>
  <c r="Q220" i="12" s="1"/>
  <c r="C220" i="12"/>
  <c r="P220" i="12" s="1"/>
  <c r="L219" i="12"/>
  <c r="K219" i="12"/>
  <c r="J219" i="12"/>
  <c r="I219" i="12"/>
  <c r="H219" i="12"/>
  <c r="S219" i="12" s="1"/>
  <c r="T219" i="12" s="1"/>
  <c r="G219" i="12"/>
  <c r="F219" i="12"/>
  <c r="E219" i="12"/>
  <c r="D219" i="12"/>
  <c r="Q219" i="12" s="1"/>
  <c r="R219" i="12" s="1"/>
  <c r="C219" i="12"/>
  <c r="P219" i="12" s="1"/>
  <c r="Q218" i="12"/>
  <c r="P218" i="12"/>
  <c r="L218" i="12"/>
  <c r="K218" i="12"/>
  <c r="J218" i="12"/>
  <c r="I218" i="12"/>
  <c r="H218" i="12"/>
  <c r="S218" i="12" s="1"/>
  <c r="T218" i="12" s="1"/>
  <c r="G218" i="12"/>
  <c r="F218" i="12"/>
  <c r="E218" i="12"/>
  <c r="R218" i="12" s="1"/>
  <c r="D218" i="12"/>
  <c r="C218" i="12"/>
  <c r="L217" i="12"/>
  <c r="K217" i="12"/>
  <c r="J217" i="12"/>
  <c r="I217" i="12"/>
  <c r="H217" i="12"/>
  <c r="S217" i="12" s="1"/>
  <c r="T217" i="12" s="1"/>
  <c r="G217" i="12"/>
  <c r="F217" i="12"/>
  <c r="E217" i="12"/>
  <c r="D217" i="12"/>
  <c r="Q217" i="12" s="1"/>
  <c r="R217" i="12" s="1"/>
  <c r="C217" i="12"/>
  <c r="P217" i="12" s="1"/>
  <c r="R216" i="12"/>
  <c r="L216" i="12"/>
  <c r="K216" i="12"/>
  <c r="J216" i="12"/>
  <c r="I216" i="12"/>
  <c r="H216" i="12"/>
  <c r="S216" i="12" s="1"/>
  <c r="T216" i="12" s="1"/>
  <c r="G216" i="12"/>
  <c r="F216" i="12"/>
  <c r="E216" i="12"/>
  <c r="D216" i="12"/>
  <c r="Q216" i="12" s="1"/>
  <c r="C216" i="12"/>
  <c r="P216" i="12" s="1"/>
  <c r="P215" i="12"/>
  <c r="L215" i="12"/>
  <c r="K215" i="12"/>
  <c r="J215" i="12"/>
  <c r="I215" i="12"/>
  <c r="H215" i="12"/>
  <c r="S215" i="12" s="1"/>
  <c r="T215" i="12" s="1"/>
  <c r="G215" i="12"/>
  <c r="F215" i="12"/>
  <c r="E215" i="12"/>
  <c r="D215" i="12"/>
  <c r="Q215" i="12" s="1"/>
  <c r="R215" i="12" s="1"/>
  <c r="C215" i="12"/>
  <c r="P214" i="12"/>
  <c r="L214" i="12"/>
  <c r="K214" i="12"/>
  <c r="J214" i="12"/>
  <c r="I214" i="12"/>
  <c r="H214" i="12"/>
  <c r="S214" i="12" s="1"/>
  <c r="T214" i="12" s="1"/>
  <c r="G214" i="12"/>
  <c r="F214" i="12"/>
  <c r="E214" i="12"/>
  <c r="D214" i="12"/>
  <c r="Q214" i="12" s="1"/>
  <c r="R214" i="12" s="1"/>
  <c r="C214" i="12"/>
  <c r="L213" i="12"/>
  <c r="K213" i="12"/>
  <c r="J213" i="12"/>
  <c r="I213" i="12"/>
  <c r="H213" i="12"/>
  <c r="S213" i="12" s="1"/>
  <c r="T213" i="12" s="1"/>
  <c r="G213" i="12"/>
  <c r="F213" i="12"/>
  <c r="E213" i="12"/>
  <c r="D213" i="12"/>
  <c r="Q213" i="12" s="1"/>
  <c r="R213" i="12" s="1"/>
  <c r="C213" i="12"/>
  <c r="P213" i="12" s="1"/>
  <c r="L212" i="12"/>
  <c r="K212" i="12"/>
  <c r="J212" i="12"/>
  <c r="I212" i="12"/>
  <c r="H212" i="12"/>
  <c r="S212" i="12" s="1"/>
  <c r="T212" i="12" s="1"/>
  <c r="G212" i="12"/>
  <c r="F212" i="12"/>
  <c r="E212" i="12"/>
  <c r="D212" i="12"/>
  <c r="Q212" i="12" s="1"/>
  <c r="C212" i="12"/>
  <c r="P212" i="12" s="1"/>
  <c r="Q211" i="12"/>
  <c r="R211" i="12" s="1"/>
  <c r="P211" i="12"/>
  <c r="L211" i="12"/>
  <c r="K211" i="12"/>
  <c r="J211" i="12"/>
  <c r="I211" i="12"/>
  <c r="H211" i="12"/>
  <c r="S211" i="12" s="1"/>
  <c r="T211" i="12" s="1"/>
  <c r="G211" i="12"/>
  <c r="F211" i="12"/>
  <c r="E211" i="12"/>
  <c r="D211" i="12"/>
  <c r="C211" i="12"/>
  <c r="Q210" i="12"/>
  <c r="L210" i="12"/>
  <c r="K210" i="12"/>
  <c r="J210" i="12"/>
  <c r="I210" i="12"/>
  <c r="H210" i="12"/>
  <c r="S210" i="12" s="1"/>
  <c r="T210" i="12" s="1"/>
  <c r="G210" i="12"/>
  <c r="F210" i="12"/>
  <c r="E210" i="12"/>
  <c r="D210" i="12"/>
  <c r="C210" i="12"/>
  <c r="P210" i="12" s="1"/>
  <c r="Q209" i="12"/>
  <c r="R209" i="12" s="1"/>
  <c r="L209" i="12"/>
  <c r="K209" i="12"/>
  <c r="J209" i="12"/>
  <c r="I209" i="12"/>
  <c r="H209" i="12"/>
  <c r="S209" i="12" s="1"/>
  <c r="T209" i="12" s="1"/>
  <c r="G209" i="12"/>
  <c r="F209" i="12"/>
  <c r="E209" i="12"/>
  <c r="D209" i="12"/>
  <c r="C209" i="12"/>
  <c r="P209" i="12" s="1"/>
  <c r="L208" i="12"/>
  <c r="K208" i="12"/>
  <c r="J208" i="12"/>
  <c r="I208" i="12"/>
  <c r="H208" i="12"/>
  <c r="S208" i="12" s="1"/>
  <c r="T208" i="12" s="1"/>
  <c r="G208" i="12"/>
  <c r="F208" i="12"/>
  <c r="E208" i="12"/>
  <c r="D208" i="12"/>
  <c r="Q208" i="12" s="1"/>
  <c r="C208" i="12"/>
  <c r="P208" i="12" s="1"/>
  <c r="P207" i="12"/>
  <c r="L207" i="12"/>
  <c r="K207" i="12"/>
  <c r="J207" i="12"/>
  <c r="I207" i="12"/>
  <c r="H207" i="12"/>
  <c r="S207" i="12" s="1"/>
  <c r="T207" i="12" s="1"/>
  <c r="G207" i="12"/>
  <c r="F207" i="12"/>
  <c r="E207" i="12"/>
  <c r="D207" i="12"/>
  <c r="Q207" i="12" s="1"/>
  <c r="R207" i="12" s="1"/>
  <c r="C207" i="12"/>
  <c r="T206" i="12"/>
  <c r="L206" i="12"/>
  <c r="K206" i="12"/>
  <c r="J206" i="12"/>
  <c r="I206" i="12"/>
  <c r="H206" i="12"/>
  <c r="S206" i="12" s="1"/>
  <c r="G206" i="12"/>
  <c r="F206" i="12"/>
  <c r="E206" i="12"/>
  <c r="D206" i="12"/>
  <c r="Q206" i="12" s="1"/>
  <c r="R206" i="12" s="1"/>
  <c r="C206" i="12"/>
  <c r="P206" i="12" s="1"/>
  <c r="L205" i="12"/>
  <c r="K205" i="12"/>
  <c r="J205" i="12"/>
  <c r="I205" i="12"/>
  <c r="H205" i="12"/>
  <c r="S205" i="12" s="1"/>
  <c r="T205" i="12" s="1"/>
  <c r="G205" i="12"/>
  <c r="F205" i="12"/>
  <c r="E205" i="12"/>
  <c r="D205" i="12"/>
  <c r="Q205" i="12" s="1"/>
  <c r="R205" i="12" s="1"/>
  <c r="C205" i="12"/>
  <c r="P205" i="12" s="1"/>
  <c r="L204" i="12"/>
  <c r="K204" i="12"/>
  <c r="J204" i="12"/>
  <c r="I204" i="12"/>
  <c r="H204" i="12"/>
  <c r="S204" i="12" s="1"/>
  <c r="T204" i="12" s="1"/>
  <c r="G204" i="12"/>
  <c r="F204" i="12"/>
  <c r="E204" i="12"/>
  <c r="D204" i="12"/>
  <c r="Q204" i="12" s="1"/>
  <c r="R204" i="12" s="1"/>
  <c r="C204" i="12"/>
  <c r="P204" i="12" s="1"/>
  <c r="P203" i="12"/>
  <c r="L203" i="12"/>
  <c r="K203" i="12"/>
  <c r="J203" i="12"/>
  <c r="I203" i="12"/>
  <c r="H203" i="12"/>
  <c r="S203" i="12" s="1"/>
  <c r="T203" i="12" s="1"/>
  <c r="G203" i="12"/>
  <c r="F203" i="12"/>
  <c r="E203" i="12"/>
  <c r="D203" i="12"/>
  <c r="Q203" i="12" s="1"/>
  <c r="R203" i="12" s="1"/>
  <c r="C203" i="12"/>
  <c r="P202" i="12"/>
  <c r="L202" i="12"/>
  <c r="K202" i="12"/>
  <c r="J202" i="12"/>
  <c r="I202" i="12"/>
  <c r="H202" i="12"/>
  <c r="S202" i="12" s="1"/>
  <c r="T202" i="12" s="1"/>
  <c r="G202" i="12"/>
  <c r="F202" i="12"/>
  <c r="E202" i="12"/>
  <c r="D202" i="12"/>
  <c r="Q202" i="12" s="1"/>
  <c r="R202" i="12" s="1"/>
  <c r="C202" i="12"/>
  <c r="L201" i="12"/>
  <c r="K201" i="12"/>
  <c r="J201" i="12"/>
  <c r="I201" i="12"/>
  <c r="H201" i="12"/>
  <c r="S201" i="12" s="1"/>
  <c r="T201" i="12" s="1"/>
  <c r="G201" i="12"/>
  <c r="F201" i="12"/>
  <c r="E201" i="12"/>
  <c r="D201" i="12"/>
  <c r="Q201" i="12" s="1"/>
  <c r="R201" i="12" s="1"/>
  <c r="C201" i="12"/>
  <c r="P201" i="12" s="1"/>
  <c r="P200" i="12"/>
  <c r="L200" i="12"/>
  <c r="K200" i="12"/>
  <c r="J200" i="12"/>
  <c r="I200" i="12"/>
  <c r="H200" i="12"/>
  <c r="S200" i="12" s="1"/>
  <c r="T200" i="12" s="1"/>
  <c r="G200" i="12"/>
  <c r="F200" i="12"/>
  <c r="E200" i="12"/>
  <c r="D200" i="12"/>
  <c r="Q200" i="12" s="1"/>
  <c r="R200" i="12" s="1"/>
  <c r="C200" i="12"/>
  <c r="S199" i="12"/>
  <c r="T199" i="12" s="1"/>
  <c r="L199" i="12"/>
  <c r="K199" i="12"/>
  <c r="J199" i="12"/>
  <c r="I199" i="12"/>
  <c r="H199" i="12"/>
  <c r="G199" i="12"/>
  <c r="F199" i="12"/>
  <c r="E199" i="12"/>
  <c r="D199" i="12"/>
  <c r="Q199" i="12" s="1"/>
  <c r="R199" i="12" s="1"/>
  <c r="C199" i="12"/>
  <c r="P199" i="12" s="1"/>
  <c r="P198" i="12"/>
  <c r="L198" i="12"/>
  <c r="K198" i="12"/>
  <c r="J198" i="12"/>
  <c r="I198" i="12"/>
  <c r="H198" i="12"/>
  <c r="S198" i="12" s="1"/>
  <c r="T198" i="12" s="1"/>
  <c r="G198" i="12"/>
  <c r="F198" i="12"/>
  <c r="E198" i="12"/>
  <c r="D198" i="12"/>
  <c r="Q198" i="12" s="1"/>
  <c r="R198" i="12" s="1"/>
  <c r="C198" i="12"/>
  <c r="S197" i="12"/>
  <c r="T197" i="12" s="1"/>
  <c r="L197" i="12"/>
  <c r="K197" i="12"/>
  <c r="J197" i="12"/>
  <c r="I197" i="12"/>
  <c r="H197" i="12"/>
  <c r="G197" i="12"/>
  <c r="F197" i="12"/>
  <c r="E197" i="12"/>
  <c r="D197" i="12"/>
  <c r="Q197" i="12" s="1"/>
  <c r="R197" i="12" s="1"/>
  <c r="C197" i="12"/>
  <c r="P197" i="12" s="1"/>
  <c r="L196" i="12"/>
  <c r="K196" i="12"/>
  <c r="J196" i="12"/>
  <c r="I196" i="12"/>
  <c r="H196" i="12"/>
  <c r="S196" i="12" s="1"/>
  <c r="T196" i="12" s="1"/>
  <c r="G196" i="12"/>
  <c r="F196" i="12"/>
  <c r="E196" i="12"/>
  <c r="D196" i="12"/>
  <c r="Q196" i="12" s="1"/>
  <c r="R196" i="12" s="1"/>
  <c r="C196" i="12"/>
  <c r="P196" i="12" s="1"/>
  <c r="Q195" i="12"/>
  <c r="P195" i="12"/>
  <c r="L195" i="12"/>
  <c r="K195" i="12"/>
  <c r="J195" i="12"/>
  <c r="I195" i="12"/>
  <c r="H195" i="12"/>
  <c r="S195" i="12" s="1"/>
  <c r="T195" i="12" s="1"/>
  <c r="G195" i="12"/>
  <c r="F195" i="12"/>
  <c r="E195" i="12"/>
  <c r="D195" i="12"/>
  <c r="C195" i="12"/>
  <c r="Q194" i="12"/>
  <c r="R194" i="12" s="1"/>
  <c r="L194" i="12"/>
  <c r="K194" i="12"/>
  <c r="J194" i="12"/>
  <c r="I194" i="12"/>
  <c r="H194" i="12"/>
  <c r="S194" i="12" s="1"/>
  <c r="T194" i="12" s="1"/>
  <c r="G194" i="12"/>
  <c r="F194" i="12"/>
  <c r="E194" i="12"/>
  <c r="D194" i="12"/>
  <c r="C194" i="12"/>
  <c r="P194" i="12" s="1"/>
  <c r="R193" i="12"/>
  <c r="Q193" i="12"/>
  <c r="L193" i="12"/>
  <c r="K193" i="12"/>
  <c r="J193" i="12"/>
  <c r="I193" i="12"/>
  <c r="H193" i="12"/>
  <c r="S193" i="12" s="1"/>
  <c r="T193" i="12" s="1"/>
  <c r="G193" i="12"/>
  <c r="F193" i="12"/>
  <c r="E193" i="12"/>
  <c r="D193" i="12"/>
  <c r="C193" i="12"/>
  <c r="P193" i="12" s="1"/>
  <c r="S192" i="12"/>
  <c r="T192" i="12" s="1"/>
  <c r="R192" i="12"/>
  <c r="L192" i="12"/>
  <c r="K192" i="12"/>
  <c r="J192" i="12"/>
  <c r="I192" i="12"/>
  <c r="H192" i="12"/>
  <c r="G192" i="12"/>
  <c r="F192" i="12"/>
  <c r="E192" i="12"/>
  <c r="D192" i="12"/>
  <c r="Q192" i="12" s="1"/>
  <c r="C192" i="12"/>
  <c r="P192" i="12" s="1"/>
  <c r="S191" i="12"/>
  <c r="T191" i="12" s="1"/>
  <c r="Q191" i="12"/>
  <c r="R191" i="12" s="1"/>
  <c r="L191" i="12"/>
  <c r="K191" i="12"/>
  <c r="J191" i="12"/>
  <c r="I191" i="12"/>
  <c r="H191" i="12"/>
  <c r="G191" i="12"/>
  <c r="F191" i="12"/>
  <c r="E191" i="12"/>
  <c r="D191" i="12"/>
  <c r="C191" i="12"/>
  <c r="P191" i="12" s="1"/>
  <c r="L190" i="12"/>
  <c r="K190" i="12"/>
  <c r="J190" i="12"/>
  <c r="I190" i="12"/>
  <c r="H190" i="12"/>
  <c r="S190" i="12" s="1"/>
  <c r="T190" i="12" s="1"/>
  <c r="G190" i="12"/>
  <c r="F190" i="12"/>
  <c r="E190" i="12"/>
  <c r="D190" i="12"/>
  <c r="Q190" i="12" s="1"/>
  <c r="R190" i="12" s="1"/>
  <c r="C190" i="12"/>
  <c r="P190" i="12" s="1"/>
  <c r="Q189" i="12"/>
  <c r="R189" i="12" s="1"/>
  <c r="L189" i="12"/>
  <c r="K189" i="12"/>
  <c r="J189" i="12"/>
  <c r="I189" i="12"/>
  <c r="H189" i="12"/>
  <c r="S189" i="12" s="1"/>
  <c r="T189" i="12" s="1"/>
  <c r="G189" i="12"/>
  <c r="F189" i="12"/>
  <c r="E189" i="12"/>
  <c r="D189" i="12"/>
  <c r="C189" i="12"/>
  <c r="P189" i="12" s="1"/>
  <c r="S188" i="12"/>
  <c r="T188" i="12" s="1"/>
  <c r="Q188" i="12"/>
  <c r="R188" i="12" s="1"/>
  <c r="L188" i="12"/>
  <c r="K188" i="12"/>
  <c r="J188" i="12"/>
  <c r="I188" i="12"/>
  <c r="H188" i="12"/>
  <c r="G188" i="12"/>
  <c r="F188" i="12"/>
  <c r="E188" i="12"/>
  <c r="D188" i="12"/>
  <c r="C188" i="12"/>
  <c r="P188" i="12" s="1"/>
  <c r="L187" i="12"/>
  <c r="K187" i="12"/>
  <c r="J187" i="12"/>
  <c r="I187" i="12"/>
  <c r="H187" i="12"/>
  <c r="S187" i="12" s="1"/>
  <c r="T187" i="12" s="1"/>
  <c r="G187" i="12"/>
  <c r="F187" i="12"/>
  <c r="E187" i="12"/>
  <c r="D187" i="12"/>
  <c r="Q187" i="12" s="1"/>
  <c r="C187" i="12"/>
  <c r="P187" i="12" s="1"/>
  <c r="S186" i="12"/>
  <c r="T186" i="12" s="1"/>
  <c r="L186" i="12"/>
  <c r="K186" i="12"/>
  <c r="J186" i="12"/>
  <c r="I186" i="12"/>
  <c r="H186" i="12"/>
  <c r="G186" i="12"/>
  <c r="F186" i="12"/>
  <c r="E186" i="12"/>
  <c r="D186" i="12"/>
  <c r="Q186" i="12" s="1"/>
  <c r="R186" i="12" s="1"/>
  <c r="C186" i="12"/>
  <c r="P186" i="12" s="1"/>
  <c r="L185" i="12"/>
  <c r="K185" i="12"/>
  <c r="J185" i="12"/>
  <c r="I185" i="12"/>
  <c r="H185" i="12"/>
  <c r="S185" i="12" s="1"/>
  <c r="T185" i="12" s="1"/>
  <c r="G185" i="12"/>
  <c r="F185" i="12"/>
  <c r="E185" i="12"/>
  <c r="D185" i="12"/>
  <c r="Q185" i="12" s="1"/>
  <c r="C185" i="12"/>
  <c r="P185" i="12" s="1"/>
  <c r="Q184" i="12"/>
  <c r="R184" i="12" s="1"/>
  <c r="L184" i="12"/>
  <c r="K184" i="12"/>
  <c r="J184" i="12"/>
  <c r="I184" i="12"/>
  <c r="H184" i="12"/>
  <c r="S184" i="12" s="1"/>
  <c r="T184" i="12" s="1"/>
  <c r="G184" i="12"/>
  <c r="F184" i="12"/>
  <c r="E184" i="12"/>
  <c r="D184" i="12"/>
  <c r="C184" i="12"/>
  <c r="P184" i="12" s="1"/>
  <c r="Q183" i="12"/>
  <c r="L183" i="12"/>
  <c r="K183" i="12"/>
  <c r="J183" i="12"/>
  <c r="I183" i="12"/>
  <c r="H183" i="12"/>
  <c r="S183" i="12" s="1"/>
  <c r="T183" i="12" s="1"/>
  <c r="G183" i="12"/>
  <c r="F183" i="12"/>
  <c r="R183" i="12" s="1"/>
  <c r="E183" i="12"/>
  <c r="D183" i="12"/>
  <c r="C183" i="12"/>
  <c r="P183" i="12" s="1"/>
  <c r="P182" i="12"/>
  <c r="L182" i="12"/>
  <c r="K182" i="12"/>
  <c r="J182" i="12"/>
  <c r="I182" i="12"/>
  <c r="H182" i="12"/>
  <c r="S182" i="12" s="1"/>
  <c r="T182" i="12" s="1"/>
  <c r="G182" i="12"/>
  <c r="F182" i="12"/>
  <c r="E182" i="12"/>
  <c r="D182" i="12"/>
  <c r="Q182" i="12" s="1"/>
  <c r="R182" i="12" s="1"/>
  <c r="C182" i="12"/>
  <c r="R181" i="12"/>
  <c r="Q181" i="12"/>
  <c r="P181" i="12"/>
  <c r="L181" i="12"/>
  <c r="K181" i="12"/>
  <c r="J181" i="12"/>
  <c r="I181" i="12"/>
  <c r="H181" i="12"/>
  <c r="S181" i="12" s="1"/>
  <c r="T181" i="12" s="1"/>
  <c r="G181" i="12"/>
  <c r="F181" i="12"/>
  <c r="E181" i="12"/>
  <c r="D181" i="12"/>
  <c r="C181" i="12"/>
  <c r="T180" i="12"/>
  <c r="L180" i="12"/>
  <c r="K180" i="12"/>
  <c r="J180" i="12"/>
  <c r="I180" i="12"/>
  <c r="H180" i="12"/>
  <c r="S180" i="12" s="1"/>
  <c r="G180" i="12"/>
  <c r="F180" i="12"/>
  <c r="E180" i="12"/>
  <c r="D180" i="12"/>
  <c r="Q180" i="12" s="1"/>
  <c r="R180" i="12" s="1"/>
  <c r="C180" i="12"/>
  <c r="P180" i="12" s="1"/>
  <c r="P179" i="12"/>
  <c r="L179" i="12"/>
  <c r="K179" i="12"/>
  <c r="J179" i="12"/>
  <c r="I179" i="12"/>
  <c r="H179" i="12"/>
  <c r="S179" i="12" s="1"/>
  <c r="T179" i="12" s="1"/>
  <c r="G179" i="12"/>
  <c r="F179" i="12"/>
  <c r="E179" i="12"/>
  <c r="D179" i="12"/>
  <c r="Q179" i="12" s="1"/>
  <c r="R179" i="12" s="1"/>
  <c r="C179" i="12"/>
  <c r="P178" i="12"/>
  <c r="L178" i="12"/>
  <c r="K178" i="12"/>
  <c r="J178" i="12"/>
  <c r="I178" i="12"/>
  <c r="H178" i="12"/>
  <c r="S178" i="12" s="1"/>
  <c r="T178" i="12" s="1"/>
  <c r="G178" i="12"/>
  <c r="F178" i="12"/>
  <c r="E178" i="12"/>
  <c r="D178" i="12"/>
  <c r="Q178" i="12" s="1"/>
  <c r="R178" i="12" s="1"/>
  <c r="C178" i="12"/>
  <c r="P177" i="12"/>
  <c r="L177" i="12"/>
  <c r="K177" i="12"/>
  <c r="J177" i="12"/>
  <c r="I177" i="12"/>
  <c r="H177" i="12"/>
  <c r="S177" i="12" s="1"/>
  <c r="T177" i="12" s="1"/>
  <c r="G177" i="12"/>
  <c r="F177" i="12"/>
  <c r="E177" i="12"/>
  <c r="D177" i="12"/>
  <c r="Q177" i="12" s="1"/>
  <c r="R177" i="12" s="1"/>
  <c r="C177" i="12"/>
  <c r="L176" i="12"/>
  <c r="K176" i="12"/>
  <c r="J176" i="12"/>
  <c r="I176" i="12"/>
  <c r="H176" i="12"/>
  <c r="S176" i="12" s="1"/>
  <c r="T176" i="12" s="1"/>
  <c r="G176" i="12"/>
  <c r="F176" i="12"/>
  <c r="R176" i="12" s="1"/>
  <c r="E176" i="12"/>
  <c r="D176" i="12"/>
  <c r="Q176" i="12" s="1"/>
  <c r="C176" i="12"/>
  <c r="P176" i="12" s="1"/>
  <c r="P175" i="12"/>
  <c r="L175" i="12"/>
  <c r="K175" i="12"/>
  <c r="J175" i="12"/>
  <c r="I175" i="12"/>
  <c r="H175" i="12"/>
  <c r="S175" i="12" s="1"/>
  <c r="T175" i="12" s="1"/>
  <c r="G175" i="12"/>
  <c r="F175" i="12"/>
  <c r="E175" i="12"/>
  <c r="D175" i="12"/>
  <c r="Q175" i="12" s="1"/>
  <c r="R175" i="12" s="1"/>
  <c r="C175" i="12"/>
  <c r="P174" i="12"/>
  <c r="L174" i="12"/>
  <c r="K174" i="12"/>
  <c r="J174" i="12"/>
  <c r="I174" i="12"/>
  <c r="H174" i="12"/>
  <c r="S174" i="12" s="1"/>
  <c r="T174" i="12" s="1"/>
  <c r="G174" i="12"/>
  <c r="F174" i="12"/>
  <c r="E174" i="12"/>
  <c r="D174" i="12"/>
  <c r="Q174" i="12" s="1"/>
  <c r="R174" i="12" s="1"/>
  <c r="C174" i="12"/>
  <c r="Q173" i="12"/>
  <c r="R173" i="12" s="1"/>
  <c r="P173" i="12"/>
  <c r="L173" i="12"/>
  <c r="K173" i="12"/>
  <c r="J173" i="12"/>
  <c r="I173" i="12"/>
  <c r="H173" i="12"/>
  <c r="S173" i="12" s="1"/>
  <c r="T173" i="12" s="1"/>
  <c r="G173" i="12"/>
  <c r="F173" i="12"/>
  <c r="E173" i="12"/>
  <c r="D173" i="12"/>
  <c r="C173" i="12"/>
  <c r="Q172" i="12"/>
  <c r="R172" i="12" s="1"/>
  <c r="L172" i="12"/>
  <c r="K172" i="12"/>
  <c r="J172" i="12"/>
  <c r="I172" i="12"/>
  <c r="H172" i="12"/>
  <c r="S172" i="12" s="1"/>
  <c r="T172" i="12" s="1"/>
  <c r="G172" i="12"/>
  <c r="F172" i="12"/>
  <c r="E172" i="12"/>
  <c r="D172" i="12"/>
  <c r="C172" i="12"/>
  <c r="P172" i="12" s="1"/>
  <c r="T171" i="12"/>
  <c r="L171" i="12"/>
  <c r="K171" i="12"/>
  <c r="J171" i="12"/>
  <c r="I171" i="12"/>
  <c r="H171" i="12"/>
  <c r="S171" i="12" s="1"/>
  <c r="G171" i="12"/>
  <c r="F171" i="12"/>
  <c r="E171" i="12"/>
  <c r="D171" i="12"/>
  <c r="Q171" i="12" s="1"/>
  <c r="R171" i="12" s="1"/>
  <c r="C171" i="12"/>
  <c r="P171" i="12" s="1"/>
  <c r="Q170" i="12"/>
  <c r="L170" i="12"/>
  <c r="K170" i="12"/>
  <c r="J170" i="12"/>
  <c r="I170" i="12"/>
  <c r="H170" i="12"/>
  <c r="S170" i="12" s="1"/>
  <c r="T170" i="12" s="1"/>
  <c r="G170" i="12"/>
  <c r="F170" i="12"/>
  <c r="E170" i="12"/>
  <c r="D170" i="12"/>
  <c r="C170" i="12"/>
  <c r="P170" i="12" s="1"/>
  <c r="Q169" i="12"/>
  <c r="R169" i="12" s="1"/>
  <c r="L169" i="12"/>
  <c r="K169" i="12"/>
  <c r="J169" i="12"/>
  <c r="I169" i="12"/>
  <c r="H169" i="12"/>
  <c r="S169" i="12" s="1"/>
  <c r="T169" i="12" s="1"/>
  <c r="G169" i="12"/>
  <c r="F169" i="12"/>
  <c r="E169" i="12"/>
  <c r="D169" i="12"/>
  <c r="C169" i="12"/>
  <c r="P169" i="12" s="1"/>
  <c r="L168" i="12"/>
  <c r="K168" i="12"/>
  <c r="J168" i="12"/>
  <c r="I168" i="12"/>
  <c r="H168" i="12"/>
  <c r="S168" i="12" s="1"/>
  <c r="T168" i="12" s="1"/>
  <c r="G168" i="12"/>
  <c r="F168" i="12"/>
  <c r="E168" i="12"/>
  <c r="D168" i="12"/>
  <c r="Q168" i="12" s="1"/>
  <c r="R168" i="12" s="1"/>
  <c r="C168" i="12"/>
  <c r="P168" i="12" s="1"/>
  <c r="Q167" i="12"/>
  <c r="R167" i="12" s="1"/>
  <c r="L167" i="12"/>
  <c r="K167" i="12"/>
  <c r="J167" i="12"/>
  <c r="I167" i="12"/>
  <c r="H167" i="12"/>
  <c r="S167" i="12" s="1"/>
  <c r="T167" i="12" s="1"/>
  <c r="G167" i="12"/>
  <c r="F167" i="12"/>
  <c r="E167" i="12"/>
  <c r="D167" i="12"/>
  <c r="C167" i="12"/>
  <c r="P167" i="12" s="1"/>
  <c r="S166" i="12"/>
  <c r="T166" i="12" s="1"/>
  <c r="P166" i="12"/>
  <c r="L166" i="12"/>
  <c r="K166" i="12"/>
  <c r="J166" i="12"/>
  <c r="I166" i="12"/>
  <c r="H166" i="12"/>
  <c r="G166" i="12"/>
  <c r="F166" i="12"/>
  <c r="E166" i="12"/>
  <c r="D166" i="12"/>
  <c r="Q166" i="12" s="1"/>
  <c r="R166" i="12" s="1"/>
  <c r="C166" i="12"/>
  <c r="Q165" i="12"/>
  <c r="R165" i="12" s="1"/>
  <c r="L165" i="12"/>
  <c r="K165" i="12"/>
  <c r="J165" i="12"/>
  <c r="I165" i="12"/>
  <c r="H165" i="12"/>
  <c r="S165" i="12" s="1"/>
  <c r="T165" i="12" s="1"/>
  <c r="G165" i="12"/>
  <c r="F165" i="12"/>
  <c r="E165" i="12"/>
  <c r="D165" i="12"/>
  <c r="C165" i="12"/>
  <c r="P165" i="12" s="1"/>
  <c r="L164" i="12"/>
  <c r="K164" i="12"/>
  <c r="J164" i="12"/>
  <c r="I164" i="12"/>
  <c r="H164" i="12"/>
  <c r="S164" i="12" s="1"/>
  <c r="T164" i="12" s="1"/>
  <c r="G164" i="12"/>
  <c r="F164" i="12"/>
  <c r="E164" i="12"/>
  <c r="D164" i="12"/>
  <c r="Q164" i="12" s="1"/>
  <c r="R164" i="12" s="1"/>
  <c r="C164" i="12"/>
  <c r="P164" i="12" s="1"/>
  <c r="P163" i="12"/>
  <c r="L163" i="12"/>
  <c r="K163" i="12"/>
  <c r="J163" i="12"/>
  <c r="I163" i="12"/>
  <c r="H163" i="12"/>
  <c r="S163" i="12" s="1"/>
  <c r="T163" i="12" s="1"/>
  <c r="G163" i="12"/>
  <c r="F163" i="12"/>
  <c r="E163" i="12"/>
  <c r="D163" i="12"/>
  <c r="Q163" i="12" s="1"/>
  <c r="C163" i="12"/>
  <c r="S162" i="12"/>
  <c r="T162" i="12" s="1"/>
  <c r="L162" i="12"/>
  <c r="K162" i="12"/>
  <c r="J162" i="12"/>
  <c r="I162" i="12"/>
  <c r="H162" i="12"/>
  <c r="G162" i="12"/>
  <c r="F162" i="12"/>
  <c r="E162" i="12"/>
  <c r="D162" i="12"/>
  <c r="Q162" i="12" s="1"/>
  <c r="R162" i="12" s="1"/>
  <c r="C162" i="12"/>
  <c r="P162" i="12" s="1"/>
  <c r="Q161" i="12"/>
  <c r="R161" i="12" s="1"/>
  <c r="P161" i="12"/>
  <c r="L161" i="12"/>
  <c r="K161" i="12"/>
  <c r="J161" i="12"/>
  <c r="I161" i="12"/>
  <c r="H161" i="12"/>
  <c r="S161" i="12" s="1"/>
  <c r="T161" i="12" s="1"/>
  <c r="G161" i="12"/>
  <c r="F161" i="12"/>
  <c r="E161" i="12"/>
  <c r="D161" i="12"/>
  <c r="C161" i="12"/>
  <c r="Q160" i="12"/>
  <c r="R160" i="12" s="1"/>
  <c r="L160" i="12"/>
  <c r="K160" i="12"/>
  <c r="J160" i="12"/>
  <c r="I160" i="12"/>
  <c r="H160" i="12"/>
  <c r="S160" i="12" s="1"/>
  <c r="T160" i="12" s="1"/>
  <c r="G160" i="12"/>
  <c r="F160" i="12"/>
  <c r="E160" i="12"/>
  <c r="D160" i="12"/>
  <c r="C160" i="12"/>
  <c r="P160" i="12" s="1"/>
  <c r="P159" i="12"/>
  <c r="L159" i="12"/>
  <c r="K159" i="12"/>
  <c r="J159" i="12"/>
  <c r="I159" i="12"/>
  <c r="H159" i="12"/>
  <c r="S159" i="12" s="1"/>
  <c r="T159" i="12" s="1"/>
  <c r="G159" i="12"/>
  <c r="F159" i="12"/>
  <c r="E159" i="12"/>
  <c r="D159" i="12"/>
  <c r="Q159" i="12" s="1"/>
  <c r="C159" i="12"/>
  <c r="P158" i="12"/>
  <c r="L158" i="12"/>
  <c r="K158" i="12"/>
  <c r="J158" i="12"/>
  <c r="I158" i="12"/>
  <c r="H158" i="12"/>
  <c r="S158" i="12" s="1"/>
  <c r="T158" i="12" s="1"/>
  <c r="G158" i="12"/>
  <c r="F158" i="12"/>
  <c r="E158" i="12"/>
  <c r="D158" i="12"/>
  <c r="Q158" i="12" s="1"/>
  <c r="R158" i="12" s="1"/>
  <c r="C158" i="12"/>
  <c r="Q157" i="12"/>
  <c r="L157" i="12"/>
  <c r="K157" i="12"/>
  <c r="J157" i="12"/>
  <c r="I157" i="12"/>
  <c r="H157" i="12"/>
  <c r="S157" i="12" s="1"/>
  <c r="T157" i="12" s="1"/>
  <c r="G157" i="12"/>
  <c r="F157" i="12"/>
  <c r="E157" i="12"/>
  <c r="D157" i="12"/>
  <c r="C157" i="12"/>
  <c r="P157" i="12" s="1"/>
  <c r="Q156" i="12"/>
  <c r="R156" i="12" s="1"/>
  <c r="L156" i="12"/>
  <c r="K156" i="12"/>
  <c r="J156" i="12"/>
  <c r="I156" i="12"/>
  <c r="H156" i="12"/>
  <c r="S156" i="12" s="1"/>
  <c r="T156" i="12" s="1"/>
  <c r="G156" i="12"/>
  <c r="F156" i="12"/>
  <c r="E156" i="12"/>
  <c r="D156" i="12"/>
  <c r="C156" i="12"/>
  <c r="P156" i="12" s="1"/>
  <c r="S155" i="12"/>
  <c r="T155" i="12" s="1"/>
  <c r="P155" i="12"/>
  <c r="L155" i="12"/>
  <c r="K155" i="12"/>
  <c r="J155" i="12"/>
  <c r="I155" i="12"/>
  <c r="H155" i="12"/>
  <c r="G155" i="12"/>
  <c r="F155" i="12"/>
  <c r="E155" i="12"/>
  <c r="D155" i="12"/>
  <c r="Q155" i="12" s="1"/>
  <c r="C155" i="12"/>
  <c r="T154" i="12"/>
  <c r="Q154" i="12"/>
  <c r="R154" i="12" s="1"/>
  <c r="L154" i="12"/>
  <c r="K154" i="12"/>
  <c r="J154" i="12"/>
  <c r="I154" i="12"/>
  <c r="H154" i="12"/>
  <c r="S154" i="12" s="1"/>
  <c r="G154" i="12"/>
  <c r="F154" i="12"/>
  <c r="E154" i="12"/>
  <c r="D154" i="12"/>
  <c r="C154" i="12"/>
  <c r="P154" i="12" s="1"/>
  <c r="Q153" i="12"/>
  <c r="R153" i="12" s="1"/>
  <c r="L153" i="12"/>
  <c r="K153" i="12"/>
  <c r="J153" i="12"/>
  <c r="I153" i="12"/>
  <c r="H153" i="12"/>
  <c r="S153" i="12" s="1"/>
  <c r="T153" i="12" s="1"/>
  <c r="G153" i="12"/>
  <c r="F153" i="12"/>
  <c r="E153" i="12"/>
  <c r="D153" i="12"/>
  <c r="C153" i="12"/>
  <c r="P153" i="12" s="1"/>
  <c r="Q152" i="12"/>
  <c r="L152" i="12"/>
  <c r="K152" i="12"/>
  <c r="J152" i="12"/>
  <c r="I152" i="12"/>
  <c r="H152" i="12"/>
  <c r="S152" i="12" s="1"/>
  <c r="T152" i="12" s="1"/>
  <c r="G152" i="12"/>
  <c r="F152" i="12"/>
  <c r="E152" i="12"/>
  <c r="D152" i="12"/>
  <c r="C152" i="12"/>
  <c r="P152" i="12" s="1"/>
  <c r="Q151" i="12"/>
  <c r="R151" i="12" s="1"/>
  <c r="L151" i="12"/>
  <c r="K151" i="12"/>
  <c r="J151" i="12"/>
  <c r="I151" i="12"/>
  <c r="H151" i="12"/>
  <c r="S151" i="12" s="1"/>
  <c r="T151" i="12" s="1"/>
  <c r="G151" i="12"/>
  <c r="F151" i="12"/>
  <c r="E151" i="12"/>
  <c r="D151" i="12"/>
  <c r="C151" i="12"/>
  <c r="P151" i="12" s="1"/>
  <c r="Q150" i="12"/>
  <c r="R150" i="12" s="1"/>
  <c r="L150" i="12"/>
  <c r="K150" i="12"/>
  <c r="J150" i="12"/>
  <c r="I150" i="12"/>
  <c r="H150" i="12"/>
  <c r="S150" i="12" s="1"/>
  <c r="T150" i="12" s="1"/>
  <c r="G150" i="12"/>
  <c r="F150" i="12"/>
  <c r="E150" i="12"/>
  <c r="D150" i="12"/>
  <c r="C150" i="12"/>
  <c r="P150" i="12" s="1"/>
  <c r="R149" i="12"/>
  <c r="Q149" i="12"/>
  <c r="L149" i="12"/>
  <c r="K149" i="12"/>
  <c r="J149" i="12"/>
  <c r="I149" i="12"/>
  <c r="H149" i="12"/>
  <c r="S149" i="12" s="1"/>
  <c r="T149" i="12" s="1"/>
  <c r="G149" i="12"/>
  <c r="F149" i="12"/>
  <c r="E149" i="12"/>
  <c r="D149" i="12"/>
  <c r="C149" i="12"/>
  <c r="P149" i="12" s="1"/>
  <c r="L148" i="12"/>
  <c r="K148" i="12"/>
  <c r="J148" i="12"/>
  <c r="I148" i="12"/>
  <c r="H148" i="12"/>
  <c r="S148" i="12" s="1"/>
  <c r="T148" i="12" s="1"/>
  <c r="G148" i="12"/>
  <c r="F148" i="12"/>
  <c r="E148" i="12"/>
  <c r="D148" i="12"/>
  <c r="Q148" i="12" s="1"/>
  <c r="R148" i="12" s="1"/>
  <c r="C148" i="12"/>
  <c r="P148" i="12" s="1"/>
  <c r="R147" i="12"/>
  <c r="L147" i="12"/>
  <c r="K147" i="12"/>
  <c r="J147" i="12"/>
  <c r="I147" i="12"/>
  <c r="H147" i="12"/>
  <c r="S147" i="12" s="1"/>
  <c r="T147" i="12" s="1"/>
  <c r="G147" i="12"/>
  <c r="F147" i="12"/>
  <c r="E147" i="12"/>
  <c r="D147" i="12"/>
  <c r="Q147" i="12" s="1"/>
  <c r="C147" i="12"/>
  <c r="P147" i="12" s="1"/>
  <c r="S146" i="12"/>
  <c r="T146" i="12" s="1"/>
  <c r="Q146" i="12"/>
  <c r="R146" i="12" s="1"/>
  <c r="L146" i="12"/>
  <c r="K146" i="12"/>
  <c r="J146" i="12"/>
  <c r="I146" i="12"/>
  <c r="H146" i="12"/>
  <c r="G146" i="12"/>
  <c r="F146" i="12"/>
  <c r="E146" i="12"/>
  <c r="D146" i="12"/>
  <c r="C146" i="12"/>
  <c r="P146" i="12" s="1"/>
  <c r="L145" i="12"/>
  <c r="K145" i="12"/>
  <c r="J145" i="12"/>
  <c r="I145" i="12"/>
  <c r="H145" i="12"/>
  <c r="S145" i="12" s="1"/>
  <c r="T145" i="12" s="1"/>
  <c r="G145" i="12"/>
  <c r="F145" i="12"/>
  <c r="E145" i="12"/>
  <c r="D145" i="12"/>
  <c r="Q145" i="12" s="1"/>
  <c r="C145" i="12"/>
  <c r="P145" i="12" s="1"/>
  <c r="R144" i="12"/>
  <c r="P144" i="12"/>
  <c r="L144" i="12"/>
  <c r="K144" i="12"/>
  <c r="J144" i="12"/>
  <c r="I144" i="12"/>
  <c r="H144" i="12"/>
  <c r="S144" i="12" s="1"/>
  <c r="T144" i="12" s="1"/>
  <c r="G144" i="12"/>
  <c r="F144" i="12"/>
  <c r="E144" i="12"/>
  <c r="D144" i="12"/>
  <c r="Q144" i="12" s="1"/>
  <c r="C144" i="12"/>
  <c r="Q143" i="12"/>
  <c r="R143" i="12" s="1"/>
  <c r="L143" i="12"/>
  <c r="K143" i="12"/>
  <c r="J143" i="12"/>
  <c r="I143" i="12"/>
  <c r="H143" i="12"/>
  <c r="S143" i="12" s="1"/>
  <c r="T143" i="12" s="1"/>
  <c r="G143" i="12"/>
  <c r="F143" i="12"/>
  <c r="E143" i="12"/>
  <c r="D143" i="12"/>
  <c r="C143" i="12"/>
  <c r="P143" i="12" s="1"/>
  <c r="L142" i="12"/>
  <c r="K142" i="12"/>
  <c r="J142" i="12"/>
  <c r="I142" i="12"/>
  <c r="H142" i="12"/>
  <c r="S142" i="12" s="1"/>
  <c r="T142" i="12" s="1"/>
  <c r="G142" i="12"/>
  <c r="F142" i="12"/>
  <c r="E142" i="12"/>
  <c r="D142" i="12"/>
  <c r="Q142" i="12" s="1"/>
  <c r="C142" i="12"/>
  <c r="P142" i="12" s="1"/>
  <c r="L141" i="12"/>
  <c r="K141" i="12"/>
  <c r="J141" i="12"/>
  <c r="I141" i="12"/>
  <c r="H141" i="12"/>
  <c r="S141" i="12" s="1"/>
  <c r="T141" i="12" s="1"/>
  <c r="G141" i="12"/>
  <c r="F141" i="12"/>
  <c r="E141" i="12"/>
  <c r="D141" i="12"/>
  <c r="Q141" i="12" s="1"/>
  <c r="R141" i="12" s="1"/>
  <c r="C141" i="12"/>
  <c r="P141" i="12" s="1"/>
  <c r="S140" i="12"/>
  <c r="T140" i="12" s="1"/>
  <c r="L140" i="12"/>
  <c r="K140" i="12"/>
  <c r="J140" i="12"/>
  <c r="I140" i="12"/>
  <c r="H140" i="12"/>
  <c r="G140" i="12"/>
  <c r="F140" i="12"/>
  <c r="E140" i="12"/>
  <c r="D140" i="12"/>
  <c r="Q140" i="12" s="1"/>
  <c r="C140" i="12"/>
  <c r="P140" i="12" s="1"/>
  <c r="P139" i="12"/>
  <c r="L139" i="12"/>
  <c r="K139" i="12"/>
  <c r="J139" i="12"/>
  <c r="I139" i="12"/>
  <c r="H139" i="12"/>
  <c r="S139" i="12" s="1"/>
  <c r="T139" i="12" s="1"/>
  <c r="G139" i="12"/>
  <c r="F139" i="12"/>
  <c r="E139" i="12"/>
  <c r="D139" i="12"/>
  <c r="Q139" i="12" s="1"/>
  <c r="R139" i="12" s="1"/>
  <c r="C139" i="12"/>
  <c r="Q138" i="12"/>
  <c r="R138" i="12" s="1"/>
  <c r="P138" i="12"/>
  <c r="L138" i="12"/>
  <c r="K138" i="12"/>
  <c r="J138" i="12"/>
  <c r="I138" i="12"/>
  <c r="H138" i="12"/>
  <c r="S138" i="12" s="1"/>
  <c r="T138" i="12" s="1"/>
  <c r="G138" i="12"/>
  <c r="F138" i="12"/>
  <c r="E138" i="12"/>
  <c r="D138" i="12"/>
  <c r="C138" i="12"/>
  <c r="Q137" i="12"/>
  <c r="R137" i="12" s="1"/>
  <c r="L137" i="12"/>
  <c r="K137" i="12"/>
  <c r="J137" i="12"/>
  <c r="I137" i="12"/>
  <c r="H137" i="12"/>
  <c r="S137" i="12" s="1"/>
  <c r="T137" i="12" s="1"/>
  <c r="G137" i="12"/>
  <c r="F137" i="12"/>
  <c r="E137" i="12"/>
  <c r="D137" i="12"/>
  <c r="C137" i="12"/>
  <c r="P137" i="12" s="1"/>
  <c r="P136" i="12"/>
  <c r="L136" i="12"/>
  <c r="K136" i="12"/>
  <c r="J136" i="12"/>
  <c r="I136" i="12"/>
  <c r="H136" i="12"/>
  <c r="S136" i="12" s="1"/>
  <c r="T136" i="12" s="1"/>
  <c r="G136" i="12"/>
  <c r="F136" i="12"/>
  <c r="E136" i="12"/>
  <c r="D136" i="12"/>
  <c r="Q136" i="12" s="1"/>
  <c r="R136" i="12" s="1"/>
  <c r="C136" i="12"/>
  <c r="S135" i="12"/>
  <c r="T135" i="12" s="1"/>
  <c r="P135" i="12"/>
  <c r="L135" i="12"/>
  <c r="K135" i="12"/>
  <c r="J135" i="12"/>
  <c r="I135" i="12"/>
  <c r="H135" i="12"/>
  <c r="G135" i="12"/>
  <c r="F135" i="12"/>
  <c r="E135" i="12"/>
  <c r="D135" i="12"/>
  <c r="Q135" i="12" s="1"/>
  <c r="R135" i="12" s="1"/>
  <c r="C135" i="12"/>
  <c r="L134" i="12"/>
  <c r="K134" i="12"/>
  <c r="J134" i="12"/>
  <c r="I134" i="12"/>
  <c r="H134" i="12"/>
  <c r="S134" i="12" s="1"/>
  <c r="T134" i="12" s="1"/>
  <c r="G134" i="12"/>
  <c r="F134" i="12"/>
  <c r="E134" i="12"/>
  <c r="D134" i="12"/>
  <c r="Q134" i="12" s="1"/>
  <c r="R134" i="12" s="1"/>
  <c r="C134" i="12"/>
  <c r="P134" i="12" s="1"/>
  <c r="R133" i="12"/>
  <c r="L133" i="12"/>
  <c r="K133" i="12"/>
  <c r="J133" i="12"/>
  <c r="I133" i="12"/>
  <c r="H133" i="12"/>
  <c r="S133" i="12" s="1"/>
  <c r="T133" i="12" s="1"/>
  <c r="G133" i="12"/>
  <c r="F133" i="12"/>
  <c r="E133" i="12"/>
  <c r="D133" i="12"/>
  <c r="Q133" i="12" s="1"/>
  <c r="C133" i="12"/>
  <c r="P133" i="12" s="1"/>
  <c r="S132" i="12"/>
  <c r="T132" i="12" s="1"/>
  <c r="L132" i="12"/>
  <c r="K132" i="12"/>
  <c r="J132" i="12"/>
  <c r="I132" i="12"/>
  <c r="H132" i="12"/>
  <c r="G132" i="12"/>
  <c r="F132" i="12"/>
  <c r="E132" i="12"/>
  <c r="D132" i="12"/>
  <c r="Q132" i="12" s="1"/>
  <c r="R132" i="12" s="1"/>
  <c r="C132" i="12"/>
  <c r="P132" i="12" s="1"/>
  <c r="L131" i="12"/>
  <c r="K131" i="12"/>
  <c r="J131" i="12"/>
  <c r="I131" i="12"/>
  <c r="H131" i="12"/>
  <c r="S131" i="12" s="1"/>
  <c r="T131" i="12" s="1"/>
  <c r="G131" i="12"/>
  <c r="F131" i="12"/>
  <c r="E131" i="12"/>
  <c r="D131" i="12"/>
  <c r="Q131" i="12" s="1"/>
  <c r="C131" i="12"/>
  <c r="P131" i="12" s="1"/>
  <c r="Q130" i="12"/>
  <c r="R130" i="12" s="1"/>
  <c r="L130" i="12"/>
  <c r="K130" i="12"/>
  <c r="J130" i="12"/>
  <c r="I130" i="12"/>
  <c r="H130" i="12"/>
  <c r="S130" i="12" s="1"/>
  <c r="T130" i="12" s="1"/>
  <c r="G130" i="12"/>
  <c r="F130" i="12"/>
  <c r="E130" i="12"/>
  <c r="D130" i="12"/>
  <c r="C130" i="12"/>
  <c r="P130" i="12" s="1"/>
  <c r="Q129" i="12"/>
  <c r="R129" i="12" s="1"/>
  <c r="L129" i="12"/>
  <c r="K129" i="12"/>
  <c r="J129" i="12"/>
  <c r="I129" i="12"/>
  <c r="H129" i="12"/>
  <c r="S129" i="12" s="1"/>
  <c r="T129" i="12" s="1"/>
  <c r="G129" i="12"/>
  <c r="F129" i="12"/>
  <c r="E129" i="12"/>
  <c r="D129" i="12"/>
  <c r="C129" i="12"/>
  <c r="P129" i="12" s="1"/>
  <c r="S128" i="12"/>
  <c r="T128" i="12" s="1"/>
  <c r="L128" i="12"/>
  <c r="K128" i="12"/>
  <c r="J128" i="12"/>
  <c r="I128" i="12"/>
  <c r="H128" i="12"/>
  <c r="G128" i="12"/>
  <c r="F128" i="12"/>
  <c r="E128" i="12"/>
  <c r="D128" i="12"/>
  <c r="Q128" i="12" s="1"/>
  <c r="C128" i="12"/>
  <c r="P128" i="12" s="1"/>
  <c r="Q127" i="12"/>
  <c r="R127" i="12" s="1"/>
  <c r="L127" i="12"/>
  <c r="K127" i="12"/>
  <c r="J127" i="12"/>
  <c r="I127" i="12"/>
  <c r="H127" i="12"/>
  <c r="S127" i="12" s="1"/>
  <c r="T127" i="12" s="1"/>
  <c r="G127" i="12"/>
  <c r="F127" i="12"/>
  <c r="E127" i="12"/>
  <c r="D127" i="12"/>
  <c r="C127" i="12"/>
  <c r="P127" i="12" s="1"/>
  <c r="L126" i="12"/>
  <c r="K126" i="12"/>
  <c r="J126" i="12"/>
  <c r="I126" i="12"/>
  <c r="H126" i="12"/>
  <c r="S126" i="12" s="1"/>
  <c r="G126" i="12"/>
  <c r="F126" i="12"/>
  <c r="E126" i="12"/>
  <c r="D126" i="12"/>
  <c r="Q126" i="12" s="1"/>
  <c r="C126" i="12"/>
  <c r="P126" i="12" s="1"/>
  <c r="L125" i="12"/>
  <c r="K125" i="12"/>
  <c r="J125" i="12"/>
  <c r="I125" i="12"/>
  <c r="H125" i="12"/>
  <c r="S125" i="12" s="1"/>
  <c r="T125" i="12" s="1"/>
  <c r="G125" i="12"/>
  <c r="F125" i="12"/>
  <c r="E125" i="12"/>
  <c r="D125" i="12"/>
  <c r="Q125" i="12" s="1"/>
  <c r="R125" i="12" s="1"/>
  <c r="C125" i="12"/>
  <c r="P125" i="12" s="1"/>
  <c r="S124" i="12"/>
  <c r="T124" i="12" s="1"/>
  <c r="L124" i="12"/>
  <c r="K124" i="12"/>
  <c r="J124" i="12"/>
  <c r="I124" i="12"/>
  <c r="H124" i="12"/>
  <c r="G124" i="12"/>
  <c r="F124" i="12"/>
  <c r="E124" i="12"/>
  <c r="D124" i="12"/>
  <c r="Q124" i="12" s="1"/>
  <c r="R124" i="12" s="1"/>
  <c r="C124" i="12"/>
  <c r="P124" i="12" s="1"/>
  <c r="Q123" i="12"/>
  <c r="R123" i="12" s="1"/>
  <c r="P123" i="12"/>
  <c r="L123" i="12"/>
  <c r="K123" i="12"/>
  <c r="J123" i="12"/>
  <c r="I123" i="12"/>
  <c r="H123" i="12"/>
  <c r="S123" i="12" s="1"/>
  <c r="T123" i="12" s="1"/>
  <c r="G123" i="12"/>
  <c r="F123" i="12"/>
  <c r="E123" i="12"/>
  <c r="D123" i="12"/>
  <c r="C123" i="12"/>
  <c r="L122" i="12"/>
  <c r="K122" i="12"/>
  <c r="J122" i="12"/>
  <c r="I122" i="12"/>
  <c r="H122" i="12"/>
  <c r="S122" i="12" s="1"/>
  <c r="T122" i="12" s="1"/>
  <c r="G122" i="12"/>
  <c r="F122" i="12"/>
  <c r="E122" i="12"/>
  <c r="D122" i="12"/>
  <c r="Q122" i="12" s="1"/>
  <c r="C122" i="12"/>
  <c r="P122" i="12" s="1"/>
  <c r="L121" i="12"/>
  <c r="K121" i="12"/>
  <c r="J121" i="12"/>
  <c r="I121" i="12"/>
  <c r="H121" i="12"/>
  <c r="S121" i="12" s="1"/>
  <c r="T121" i="12" s="1"/>
  <c r="G121" i="12"/>
  <c r="F121" i="12"/>
  <c r="E121" i="12"/>
  <c r="D121" i="12"/>
  <c r="Q121" i="12" s="1"/>
  <c r="R121" i="12" s="1"/>
  <c r="C121" i="12"/>
  <c r="P121" i="12" s="1"/>
  <c r="S120" i="12"/>
  <c r="T120" i="12" s="1"/>
  <c r="L120" i="12"/>
  <c r="K120" i="12"/>
  <c r="J120" i="12"/>
  <c r="I120" i="12"/>
  <c r="H120" i="12"/>
  <c r="G120" i="12"/>
  <c r="R120" i="12" s="1"/>
  <c r="F120" i="12"/>
  <c r="E120" i="12"/>
  <c r="D120" i="12"/>
  <c r="Q120" i="12" s="1"/>
  <c r="C120" i="12"/>
  <c r="P120" i="12" s="1"/>
  <c r="S119" i="12"/>
  <c r="T119" i="12" s="1"/>
  <c r="L119" i="12"/>
  <c r="K119" i="12"/>
  <c r="J119" i="12"/>
  <c r="I119" i="12"/>
  <c r="H119" i="12"/>
  <c r="G119" i="12"/>
  <c r="F119" i="12"/>
  <c r="E119" i="12"/>
  <c r="D119" i="12"/>
  <c r="Q119" i="12" s="1"/>
  <c r="R119" i="12" s="1"/>
  <c r="C119" i="12"/>
  <c r="P119" i="12" s="1"/>
  <c r="L118" i="12"/>
  <c r="K118" i="12"/>
  <c r="J118" i="12"/>
  <c r="I118" i="12"/>
  <c r="H118" i="12"/>
  <c r="S118" i="12" s="1"/>
  <c r="T118" i="12" s="1"/>
  <c r="G118" i="12"/>
  <c r="F118" i="12"/>
  <c r="E118" i="12"/>
  <c r="D118" i="12"/>
  <c r="Q118" i="12" s="1"/>
  <c r="C118" i="12"/>
  <c r="P118" i="12" s="1"/>
  <c r="Q117" i="12"/>
  <c r="R117" i="12" s="1"/>
  <c r="L117" i="12"/>
  <c r="K117" i="12"/>
  <c r="J117" i="12"/>
  <c r="I117" i="12"/>
  <c r="H117" i="12"/>
  <c r="S117" i="12" s="1"/>
  <c r="T117" i="12" s="1"/>
  <c r="G117" i="12"/>
  <c r="F117" i="12"/>
  <c r="E117" i="12"/>
  <c r="D117" i="12"/>
  <c r="C117" i="12"/>
  <c r="P117" i="12" s="1"/>
  <c r="Q116" i="12"/>
  <c r="L116" i="12"/>
  <c r="K116" i="12"/>
  <c r="J116" i="12"/>
  <c r="I116" i="12"/>
  <c r="H116" i="12"/>
  <c r="S116" i="12" s="1"/>
  <c r="T116" i="12" s="1"/>
  <c r="G116" i="12"/>
  <c r="F116" i="12"/>
  <c r="E116" i="12"/>
  <c r="D116" i="12"/>
  <c r="C116" i="12"/>
  <c r="P116" i="12" s="1"/>
  <c r="Q115" i="12"/>
  <c r="R115" i="12" s="1"/>
  <c r="P115" i="12"/>
  <c r="L115" i="12"/>
  <c r="K115" i="12"/>
  <c r="J115" i="12"/>
  <c r="I115" i="12"/>
  <c r="H115" i="12"/>
  <c r="S115" i="12" s="1"/>
  <c r="T115" i="12" s="1"/>
  <c r="G115" i="12"/>
  <c r="F115" i="12"/>
  <c r="E115" i="12"/>
  <c r="D115" i="12"/>
  <c r="C115" i="12"/>
  <c r="Q114" i="12"/>
  <c r="L114" i="12"/>
  <c r="K114" i="12"/>
  <c r="J114" i="12"/>
  <c r="I114" i="12"/>
  <c r="H114" i="12"/>
  <c r="S114" i="12" s="1"/>
  <c r="T114" i="12" s="1"/>
  <c r="G114" i="12"/>
  <c r="F114" i="12"/>
  <c r="E114" i="12"/>
  <c r="D114" i="12"/>
  <c r="C114" i="12"/>
  <c r="P114" i="12" s="1"/>
  <c r="S113" i="12"/>
  <c r="T113" i="12" s="1"/>
  <c r="L113" i="12"/>
  <c r="K113" i="12"/>
  <c r="J113" i="12"/>
  <c r="I113" i="12"/>
  <c r="H113" i="12"/>
  <c r="G113" i="12"/>
  <c r="F113" i="12"/>
  <c r="E113" i="12"/>
  <c r="D113" i="12"/>
  <c r="Q113" i="12" s="1"/>
  <c r="R113" i="12" s="1"/>
  <c r="C113" i="12"/>
  <c r="P113" i="12" s="1"/>
  <c r="P112" i="12"/>
  <c r="L112" i="12"/>
  <c r="K112" i="12"/>
  <c r="J112" i="12"/>
  <c r="I112" i="12"/>
  <c r="H112" i="12"/>
  <c r="S112" i="12" s="1"/>
  <c r="T112" i="12" s="1"/>
  <c r="G112" i="12"/>
  <c r="F112" i="12"/>
  <c r="E112" i="12"/>
  <c r="D112" i="12"/>
  <c r="Q112" i="12" s="1"/>
  <c r="C112" i="12"/>
  <c r="S111" i="12"/>
  <c r="T111" i="12" s="1"/>
  <c r="P111" i="12"/>
  <c r="L111" i="12"/>
  <c r="K111" i="12"/>
  <c r="J111" i="12"/>
  <c r="I111" i="12"/>
  <c r="H111" i="12"/>
  <c r="G111" i="12"/>
  <c r="F111" i="12"/>
  <c r="E111" i="12"/>
  <c r="D111" i="12"/>
  <c r="Q111" i="12" s="1"/>
  <c r="R111" i="12" s="1"/>
  <c r="C111" i="12"/>
  <c r="Q110" i="12"/>
  <c r="P110" i="12"/>
  <c r="L110" i="12"/>
  <c r="K110" i="12"/>
  <c r="J110" i="12"/>
  <c r="I110" i="12"/>
  <c r="H110" i="12"/>
  <c r="S110" i="12" s="1"/>
  <c r="T110" i="12" s="1"/>
  <c r="G110" i="12"/>
  <c r="F110" i="12"/>
  <c r="E110" i="12"/>
  <c r="D110" i="12"/>
  <c r="C110" i="12"/>
  <c r="L109" i="12"/>
  <c r="K109" i="12"/>
  <c r="J109" i="12"/>
  <c r="I109" i="12"/>
  <c r="H109" i="12"/>
  <c r="S109" i="12" s="1"/>
  <c r="T109" i="12" s="1"/>
  <c r="G109" i="12"/>
  <c r="F109" i="12"/>
  <c r="E109" i="12"/>
  <c r="D109" i="12"/>
  <c r="Q109" i="12" s="1"/>
  <c r="R109" i="12" s="1"/>
  <c r="C109" i="12"/>
  <c r="P109" i="12" s="1"/>
  <c r="P108" i="12"/>
  <c r="L108" i="12"/>
  <c r="K108" i="12"/>
  <c r="J108" i="12"/>
  <c r="I108" i="12"/>
  <c r="H108" i="12"/>
  <c r="S108" i="12" s="1"/>
  <c r="T108" i="12" s="1"/>
  <c r="G108" i="12"/>
  <c r="F108" i="12"/>
  <c r="E108" i="12"/>
  <c r="D108" i="12"/>
  <c r="Q108" i="12" s="1"/>
  <c r="R108" i="12" s="1"/>
  <c r="C108" i="12"/>
  <c r="Q107" i="12"/>
  <c r="L107" i="12"/>
  <c r="K107" i="12"/>
  <c r="J107" i="12"/>
  <c r="I107" i="12"/>
  <c r="H107" i="12"/>
  <c r="S107" i="12" s="1"/>
  <c r="T107" i="12" s="1"/>
  <c r="G107" i="12"/>
  <c r="F107" i="12"/>
  <c r="E107" i="12"/>
  <c r="D107" i="12"/>
  <c r="C107" i="12"/>
  <c r="P107" i="12" s="1"/>
  <c r="P106" i="12"/>
  <c r="L106" i="12"/>
  <c r="K106" i="12"/>
  <c r="J106" i="12"/>
  <c r="I106" i="12"/>
  <c r="H106" i="12"/>
  <c r="S106" i="12" s="1"/>
  <c r="T106" i="12" s="1"/>
  <c r="G106" i="12"/>
  <c r="F106" i="12"/>
  <c r="E106" i="12"/>
  <c r="D106" i="12"/>
  <c r="Q106" i="12" s="1"/>
  <c r="R106" i="12" s="1"/>
  <c r="C106" i="12"/>
  <c r="Q105" i="12"/>
  <c r="L105" i="12"/>
  <c r="K105" i="12"/>
  <c r="J105" i="12"/>
  <c r="I105" i="12"/>
  <c r="H105" i="12"/>
  <c r="S105" i="12" s="1"/>
  <c r="T105" i="12" s="1"/>
  <c r="G105" i="12"/>
  <c r="F105" i="12"/>
  <c r="E105" i="12"/>
  <c r="D105" i="12"/>
  <c r="C105" i="12"/>
  <c r="P105" i="12" s="1"/>
  <c r="Q104" i="12"/>
  <c r="R104" i="12" s="1"/>
  <c r="L104" i="12"/>
  <c r="K104" i="12"/>
  <c r="J104" i="12"/>
  <c r="I104" i="12"/>
  <c r="H104" i="12"/>
  <c r="S104" i="12" s="1"/>
  <c r="T104" i="12" s="1"/>
  <c r="G104" i="12"/>
  <c r="F104" i="12"/>
  <c r="E104" i="12"/>
  <c r="D104" i="12"/>
  <c r="C104" i="12"/>
  <c r="P104" i="12" s="1"/>
  <c r="S103" i="12"/>
  <c r="T103" i="12" s="1"/>
  <c r="L103" i="12"/>
  <c r="K103" i="12"/>
  <c r="J103" i="12"/>
  <c r="I103" i="12"/>
  <c r="H103" i="12"/>
  <c r="G103" i="12"/>
  <c r="F103" i="12"/>
  <c r="E103" i="12"/>
  <c r="D103" i="12"/>
  <c r="Q103" i="12" s="1"/>
  <c r="R103" i="12" s="1"/>
  <c r="C103" i="12"/>
  <c r="P103" i="12" s="1"/>
  <c r="P102" i="12"/>
  <c r="L102" i="12"/>
  <c r="K102" i="12"/>
  <c r="J102" i="12"/>
  <c r="I102" i="12"/>
  <c r="H102" i="12"/>
  <c r="S102" i="12" s="1"/>
  <c r="T102" i="12" s="1"/>
  <c r="G102" i="12"/>
  <c r="F102" i="12"/>
  <c r="E102" i="12"/>
  <c r="D102" i="12"/>
  <c r="Q102" i="12" s="1"/>
  <c r="R102" i="12" s="1"/>
  <c r="C102" i="12"/>
  <c r="T101" i="12"/>
  <c r="L101" i="12"/>
  <c r="K101" i="12"/>
  <c r="J101" i="12"/>
  <c r="I101" i="12"/>
  <c r="H101" i="12"/>
  <c r="S101" i="12" s="1"/>
  <c r="G101" i="12"/>
  <c r="F101" i="12"/>
  <c r="E101" i="12"/>
  <c r="D101" i="12"/>
  <c r="Q101" i="12" s="1"/>
  <c r="C101" i="12"/>
  <c r="P101" i="12" s="1"/>
  <c r="Q100" i="12"/>
  <c r="R100" i="12" s="1"/>
  <c r="L100" i="12"/>
  <c r="K100" i="12"/>
  <c r="J100" i="12"/>
  <c r="I100" i="12"/>
  <c r="H100" i="12"/>
  <c r="S100" i="12" s="1"/>
  <c r="T100" i="12" s="1"/>
  <c r="G100" i="12"/>
  <c r="F100" i="12"/>
  <c r="E100" i="12"/>
  <c r="D100" i="12"/>
  <c r="C100" i="12"/>
  <c r="P100" i="12" s="1"/>
  <c r="Q99" i="12"/>
  <c r="R99" i="12" s="1"/>
  <c r="L99" i="12"/>
  <c r="K99" i="12"/>
  <c r="J99" i="12"/>
  <c r="I99" i="12"/>
  <c r="H99" i="12"/>
  <c r="S99" i="12" s="1"/>
  <c r="T99" i="12" s="1"/>
  <c r="G99" i="12"/>
  <c r="F99" i="12"/>
  <c r="E99" i="12"/>
  <c r="D99" i="12"/>
  <c r="C99" i="12"/>
  <c r="P99" i="12" s="1"/>
  <c r="P98" i="12"/>
  <c r="L98" i="12"/>
  <c r="K98" i="12"/>
  <c r="J98" i="12"/>
  <c r="I98" i="12"/>
  <c r="H98" i="12"/>
  <c r="S98" i="12" s="1"/>
  <c r="T98" i="12" s="1"/>
  <c r="G98" i="12"/>
  <c r="F98" i="12"/>
  <c r="E98" i="12"/>
  <c r="D98" i="12"/>
  <c r="Q98" i="12" s="1"/>
  <c r="R98" i="12" s="1"/>
  <c r="C98" i="12"/>
  <c r="Q97" i="12"/>
  <c r="R97" i="12" s="1"/>
  <c r="L97" i="12"/>
  <c r="K97" i="12"/>
  <c r="J97" i="12"/>
  <c r="I97" i="12"/>
  <c r="H97" i="12"/>
  <c r="S97" i="12" s="1"/>
  <c r="T97" i="12" s="1"/>
  <c r="G97" i="12"/>
  <c r="F97" i="12"/>
  <c r="E97" i="12"/>
  <c r="D97" i="12"/>
  <c r="C97" i="12"/>
  <c r="P97" i="12" s="1"/>
  <c r="Q96" i="12"/>
  <c r="R96" i="12" s="1"/>
  <c r="L96" i="12"/>
  <c r="K96" i="12"/>
  <c r="J96" i="12"/>
  <c r="I96" i="12"/>
  <c r="H96" i="12"/>
  <c r="S96" i="12" s="1"/>
  <c r="T96" i="12" s="1"/>
  <c r="G96" i="12"/>
  <c r="F96" i="12"/>
  <c r="E96" i="12"/>
  <c r="D96" i="12"/>
  <c r="C96" i="12"/>
  <c r="P96" i="12" s="1"/>
  <c r="L95" i="12"/>
  <c r="K95" i="12"/>
  <c r="J95" i="12"/>
  <c r="I95" i="12"/>
  <c r="H95" i="12"/>
  <c r="S95" i="12" s="1"/>
  <c r="G95" i="12"/>
  <c r="F95" i="12"/>
  <c r="E95" i="12"/>
  <c r="D95" i="12"/>
  <c r="Q95" i="12" s="1"/>
  <c r="R95" i="12" s="1"/>
  <c r="C95" i="12"/>
  <c r="P95" i="12" s="1"/>
  <c r="S94" i="12"/>
  <c r="T94" i="12" s="1"/>
  <c r="L94" i="12"/>
  <c r="K94" i="12"/>
  <c r="J94" i="12"/>
  <c r="I94" i="12"/>
  <c r="H94" i="12"/>
  <c r="G94" i="12"/>
  <c r="F94" i="12"/>
  <c r="E94" i="12"/>
  <c r="D94" i="12"/>
  <c r="Q94" i="12" s="1"/>
  <c r="R94" i="12" s="1"/>
  <c r="C94" i="12"/>
  <c r="P94" i="12" s="1"/>
  <c r="Q93" i="12"/>
  <c r="R93" i="12" s="1"/>
  <c r="L93" i="12"/>
  <c r="K93" i="12"/>
  <c r="J93" i="12"/>
  <c r="I93" i="12"/>
  <c r="H93" i="12"/>
  <c r="S93" i="12" s="1"/>
  <c r="T93" i="12" s="1"/>
  <c r="G93" i="12"/>
  <c r="F93" i="12"/>
  <c r="E93" i="12"/>
  <c r="D93" i="12"/>
  <c r="C93" i="12"/>
  <c r="P93" i="12" s="1"/>
  <c r="L92" i="12"/>
  <c r="K92" i="12"/>
  <c r="J92" i="12"/>
  <c r="I92" i="12"/>
  <c r="H92" i="12"/>
  <c r="S92" i="12" s="1"/>
  <c r="T92" i="12" s="1"/>
  <c r="G92" i="12"/>
  <c r="F92" i="12"/>
  <c r="E92" i="12"/>
  <c r="D92" i="12"/>
  <c r="Q92" i="12" s="1"/>
  <c r="R92" i="12" s="1"/>
  <c r="C92" i="12"/>
  <c r="P92" i="12" s="1"/>
  <c r="L91" i="12"/>
  <c r="K91" i="12"/>
  <c r="J91" i="12"/>
  <c r="I91" i="12"/>
  <c r="H91" i="12"/>
  <c r="S91" i="12" s="1"/>
  <c r="T91" i="12" s="1"/>
  <c r="G91" i="12"/>
  <c r="F91" i="12"/>
  <c r="E91" i="12"/>
  <c r="D91" i="12"/>
  <c r="Q91" i="12" s="1"/>
  <c r="C91" i="12"/>
  <c r="P91" i="12" s="1"/>
  <c r="P90" i="12"/>
  <c r="L90" i="12"/>
  <c r="K90" i="12"/>
  <c r="J90" i="12"/>
  <c r="I90" i="12"/>
  <c r="H90" i="12"/>
  <c r="S90" i="12" s="1"/>
  <c r="T90" i="12" s="1"/>
  <c r="G90" i="12"/>
  <c r="F90" i="12"/>
  <c r="E90" i="12"/>
  <c r="D90" i="12"/>
  <c r="Q90" i="12" s="1"/>
  <c r="R90" i="12" s="1"/>
  <c r="C90" i="12"/>
  <c r="Q89" i="12"/>
  <c r="R89" i="12" s="1"/>
  <c r="L89" i="12"/>
  <c r="K89" i="12"/>
  <c r="J89" i="12"/>
  <c r="I89" i="12"/>
  <c r="H89" i="12"/>
  <c r="S89" i="12" s="1"/>
  <c r="T89" i="12" s="1"/>
  <c r="G89" i="12"/>
  <c r="F89" i="12"/>
  <c r="E89" i="12"/>
  <c r="D89" i="12"/>
  <c r="C89" i="12"/>
  <c r="P89" i="12" s="1"/>
  <c r="L88" i="12"/>
  <c r="K88" i="12"/>
  <c r="J88" i="12"/>
  <c r="I88" i="12"/>
  <c r="H88" i="12"/>
  <c r="S88" i="12" s="1"/>
  <c r="T88" i="12" s="1"/>
  <c r="G88" i="12"/>
  <c r="F88" i="12"/>
  <c r="E88" i="12"/>
  <c r="D88" i="12"/>
  <c r="Q88" i="12" s="1"/>
  <c r="C88" i="12"/>
  <c r="P88" i="12" s="1"/>
  <c r="L87" i="12"/>
  <c r="K87" i="12"/>
  <c r="J87" i="12"/>
  <c r="I87" i="12"/>
  <c r="H87" i="12"/>
  <c r="S87" i="12" s="1"/>
  <c r="T87" i="12" s="1"/>
  <c r="G87" i="12"/>
  <c r="F87" i="12"/>
  <c r="E87" i="12"/>
  <c r="D87" i="12"/>
  <c r="Q87" i="12" s="1"/>
  <c r="R87" i="12" s="1"/>
  <c r="C87" i="12"/>
  <c r="P87" i="12" s="1"/>
  <c r="L86" i="12"/>
  <c r="K86" i="12"/>
  <c r="J86" i="12"/>
  <c r="I86" i="12"/>
  <c r="H86" i="12"/>
  <c r="S86" i="12" s="1"/>
  <c r="T86" i="12" s="1"/>
  <c r="G86" i="12"/>
  <c r="F86" i="12"/>
  <c r="E86" i="12"/>
  <c r="D86" i="12"/>
  <c r="Q86" i="12" s="1"/>
  <c r="R86" i="12" s="1"/>
  <c r="C86" i="12"/>
  <c r="P86" i="12" s="1"/>
  <c r="L85" i="12"/>
  <c r="K85" i="12"/>
  <c r="J85" i="12"/>
  <c r="I85" i="12"/>
  <c r="H85" i="12"/>
  <c r="S85" i="12" s="1"/>
  <c r="T85" i="12" s="1"/>
  <c r="G85" i="12"/>
  <c r="F85" i="12"/>
  <c r="E85" i="12"/>
  <c r="D85" i="12"/>
  <c r="Q85" i="12" s="1"/>
  <c r="R85" i="12" s="1"/>
  <c r="C85" i="12"/>
  <c r="P85" i="12" s="1"/>
  <c r="L84" i="12"/>
  <c r="K84" i="12"/>
  <c r="J84" i="12"/>
  <c r="I84" i="12"/>
  <c r="H84" i="12"/>
  <c r="S84" i="12" s="1"/>
  <c r="T84" i="12" s="1"/>
  <c r="G84" i="12"/>
  <c r="F84" i="12"/>
  <c r="E84" i="12"/>
  <c r="D84" i="12"/>
  <c r="Q84" i="12" s="1"/>
  <c r="R84" i="12" s="1"/>
  <c r="C84" i="12"/>
  <c r="P84" i="12" s="1"/>
  <c r="Q83" i="12"/>
  <c r="R83" i="12" s="1"/>
  <c r="P83" i="12"/>
  <c r="L83" i="12"/>
  <c r="K83" i="12"/>
  <c r="J83" i="12"/>
  <c r="I83" i="12"/>
  <c r="H83" i="12"/>
  <c r="S83" i="12" s="1"/>
  <c r="T83" i="12" s="1"/>
  <c r="G83" i="12"/>
  <c r="F83" i="12"/>
  <c r="E83" i="12"/>
  <c r="D83" i="12"/>
  <c r="C83" i="12"/>
  <c r="L82" i="12"/>
  <c r="K82" i="12"/>
  <c r="J82" i="12"/>
  <c r="I82" i="12"/>
  <c r="H82" i="12"/>
  <c r="S82" i="12" s="1"/>
  <c r="T82" i="12" s="1"/>
  <c r="G82" i="12"/>
  <c r="F82" i="12"/>
  <c r="E82" i="12"/>
  <c r="D82" i="12"/>
  <c r="Q82" i="12" s="1"/>
  <c r="R82" i="12" s="1"/>
  <c r="C82" i="12"/>
  <c r="P82" i="12" s="1"/>
  <c r="P81" i="12"/>
  <c r="L81" i="12"/>
  <c r="K81" i="12"/>
  <c r="J81" i="12"/>
  <c r="I81" i="12"/>
  <c r="H81" i="12"/>
  <c r="S81" i="12" s="1"/>
  <c r="T81" i="12" s="1"/>
  <c r="G81" i="12"/>
  <c r="F81" i="12"/>
  <c r="E81" i="12"/>
  <c r="D81" i="12"/>
  <c r="Q81" i="12" s="1"/>
  <c r="C81" i="12"/>
  <c r="Q80" i="12"/>
  <c r="R80" i="12" s="1"/>
  <c r="L80" i="12"/>
  <c r="K80" i="12"/>
  <c r="J80" i="12"/>
  <c r="I80" i="12"/>
  <c r="H80" i="12"/>
  <c r="S80" i="12" s="1"/>
  <c r="T80" i="12" s="1"/>
  <c r="G80" i="12"/>
  <c r="F80" i="12"/>
  <c r="E80" i="12"/>
  <c r="D80" i="12"/>
  <c r="C80" i="12"/>
  <c r="P80" i="12" s="1"/>
  <c r="L79" i="12"/>
  <c r="K79" i="12"/>
  <c r="J79" i="12"/>
  <c r="I79" i="12"/>
  <c r="H79" i="12"/>
  <c r="S79" i="12" s="1"/>
  <c r="T79" i="12" s="1"/>
  <c r="G79" i="12"/>
  <c r="F79" i="12"/>
  <c r="E79" i="12"/>
  <c r="D79" i="12"/>
  <c r="Q79" i="12" s="1"/>
  <c r="R79" i="12" s="1"/>
  <c r="C79" i="12"/>
  <c r="P79" i="12" s="1"/>
  <c r="L78" i="12"/>
  <c r="K78" i="12"/>
  <c r="J78" i="12"/>
  <c r="I78" i="12"/>
  <c r="H78" i="12"/>
  <c r="S78" i="12" s="1"/>
  <c r="T78" i="12" s="1"/>
  <c r="G78" i="12"/>
  <c r="F78" i="12"/>
  <c r="E78" i="12"/>
  <c r="D78" i="12"/>
  <c r="Q78" i="12" s="1"/>
  <c r="C78" i="12"/>
  <c r="P78" i="12" s="1"/>
  <c r="Q77" i="12"/>
  <c r="R77" i="12" s="1"/>
  <c r="L77" i="12"/>
  <c r="K77" i="12"/>
  <c r="J77" i="12"/>
  <c r="I77" i="12"/>
  <c r="H77" i="12"/>
  <c r="S77" i="12" s="1"/>
  <c r="T77" i="12" s="1"/>
  <c r="G77" i="12"/>
  <c r="F77" i="12"/>
  <c r="E77" i="12"/>
  <c r="D77" i="12"/>
  <c r="C77" i="12"/>
  <c r="P77" i="12" s="1"/>
  <c r="L76" i="12"/>
  <c r="K76" i="12"/>
  <c r="J76" i="12"/>
  <c r="I76" i="12"/>
  <c r="H76" i="12"/>
  <c r="S76" i="12" s="1"/>
  <c r="T76" i="12" s="1"/>
  <c r="G76" i="12"/>
  <c r="F76" i="12"/>
  <c r="E76" i="12"/>
  <c r="D76" i="12"/>
  <c r="Q76" i="12" s="1"/>
  <c r="C76" i="12"/>
  <c r="P76" i="12" s="1"/>
  <c r="L75" i="12"/>
  <c r="K75" i="12"/>
  <c r="J75" i="12"/>
  <c r="I75" i="12"/>
  <c r="H75" i="12"/>
  <c r="S75" i="12" s="1"/>
  <c r="T75" i="12" s="1"/>
  <c r="G75" i="12"/>
  <c r="F75" i="12"/>
  <c r="E75" i="12"/>
  <c r="D75" i="12"/>
  <c r="Q75" i="12" s="1"/>
  <c r="R75" i="12" s="1"/>
  <c r="C75" i="12"/>
  <c r="P75" i="12" s="1"/>
  <c r="Q74" i="12"/>
  <c r="R74" i="12" s="1"/>
  <c r="L74" i="12"/>
  <c r="K74" i="12"/>
  <c r="J74" i="12"/>
  <c r="I74" i="12"/>
  <c r="H74" i="12"/>
  <c r="S74" i="12" s="1"/>
  <c r="T74" i="12" s="1"/>
  <c r="G74" i="12"/>
  <c r="F74" i="12"/>
  <c r="E74" i="12"/>
  <c r="D74" i="12"/>
  <c r="C74" i="12"/>
  <c r="P74" i="12" s="1"/>
  <c r="P73" i="12"/>
  <c r="L73" i="12"/>
  <c r="K73" i="12"/>
  <c r="J73" i="12"/>
  <c r="I73" i="12"/>
  <c r="H73" i="12"/>
  <c r="S73" i="12" s="1"/>
  <c r="G73" i="12"/>
  <c r="F73" i="12"/>
  <c r="E73" i="12"/>
  <c r="D73" i="12"/>
  <c r="Q73" i="12" s="1"/>
  <c r="R73" i="12" s="1"/>
  <c r="C73" i="12"/>
  <c r="S72" i="12"/>
  <c r="T72" i="12" s="1"/>
  <c r="L72" i="12"/>
  <c r="K72" i="12"/>
  <c r="J72" i="12"/>
  <c r="I72" i="12"/>
  <c r="H72" i="12"/>
  <c r="G72" i="12"/>
  <c r="F72" i="12"/>
  <c r="E72" i="12"/>
  <c r="D72" i="12"/>
  <c r="Q72" i="12" s="1"/>
  <c r="R72" i="12" s="1"/>
  <c r="C72" i="12"/>
  <c r="P72" i="12" s="1"/>
  <c r="L71" i="12"/>
  <c r="K71" i="12"/>
  <c r="J71" i="12"/>
  <c r="I71" i="12"/>
  <c r="H71" i="12"/>
  <c r="S71" i="12" s="1"/>
  <c r="G71" i="12"/>
  <c r="F71" i="12"/>
  <c r="E71" i="12"/>
  <c r="D71" i="12"/>
  <c r="Q71" i="12" s="1"/>
  <c r="R71" i="12" s="1"/>
  <c r="C71" i="12"/>
  <c r="P71" i="12" s="1"/>
  <c r="L70" i="12"/>
  <c r="K70" i="12"/>
  <c r="J70" i="12"/>
  <c r="I70" i="12"/>
  <c r="H70" i="12"/>
  <c r="S70" i="12" s="1"/>
  <c r="T70" i="12" s="1"/>
  <c r="G70" i="12"/>
  <c r="F70" i="12"/>
  <c r="E70" i="12"/>
  <c r="D70" i="12"/>
  <c r="Q70" i="12" s="1"/>
  <c r="R70" i="12" s="1"/>
  <c r="C70" i="12"/>
  <c r="P70" i="12" s="1"/>
  <c r="L69" i="12"/>
  <c r="K69" i="12"/>
  <c r="J69" i="12"/>
  <c r="I69" i="12"/>
  <c r="H69" i="12"/>
  <c r="S69" i="12" s="1"/>
  <c r="T69" i="12" s="1"/>
  <c r="G69" i="12"/>
  <c r="F69" i="12"/>
  <c r="E69" i="12"/>
  <c r="D69" i="12"/>
  <c r="Q69" i="12" s="1"/>
  <c r="R69" i="12" s="1"/>
  <c r="C69" i="12"/>
  <c r="P69" i="12" s="1"/>
  <c r="L68" i="12"/>
  <c r="K68" i="12"/>
  <c r="J68" i="12"/>
  <c r="I68" i="12"/>
  <c r="H68" i="12"/>
  <c r="S68" i="12" s="1"/>
  <c r="G68" i="12"/>
  <c r="F68" i="12"/>
  <c r="E68" i="12"/>
  <c r="D68" i="12"/>
  <c r="Q68" i="12" s="1"/>
  <c r="C68" i="12"/>
  <c r="P68" i="12" s="1"/>
  <c r="P67" i="12"/>
  <c r="L67" i="12"/>
  <c r="K67" i="12"/>
  <c r="J67" i="12"/>
  <c r="I67" i="12"/>
  <c r="H67" i="12"/>
  <c r="S67" i="12" s="1"/>
  <c r="T67" i="12" s="1"/>
  <c r="G67" i="12"/>
  <c r="F67" i="12"/>
  <c r="E67" i="12"/>
  <c r="D67" i="12"/>
  <c r="Q67" i="12" s="1"/>
  <c r="R67" i="12" s="1"/>
  <c r="C67" i="12"/>
  <c r="P66" i="12"/>
  <c r="L66" i="12"/>
  <c r="K66" i="12"/>
  <c r="J66" i="12"/>
  <c r="I66" i="12"/>
  <c r="H66" i="12"/>
  <c r="S66" i="12" s="1"/>
  <c r="T66" i="12" s="1"/>
  <c r="G66" i="12"/>
  <c r="F66" i="12"/>
  <c r="E66" i="12"/>
  <c r="D66" i="12"/>
  <c r="Q66" i="12" s="1"/>
  <c r="R66" i="12" s="1"/>
  <c r="C66" i="12"/>
  <c r="P65" i="12"/>
  <c r="L65" i="12"/>
  <c r="K65" i="12"/>
  <c r="J65" i="12"/>
  <c r="I65" i="12"/>
  <c r="H65" i="12"/>
  <c r="S65" i="12" s="1"/>
  <c r="T65" i="12" s="1"/>
  <c r="G65" i="12"/>
  <c r="F65" i="12"/>
  <c r="E65" i="12"/>
  <c r="D65" i="12"/>
  <c r="Q65" i="12" s="1"/>
  <c r="R65" i="12" s="1"/>
  <c r="C65" i="12"/>
  <c r="Q64" i="12"/>
  <c r="R64" i="12" s="1"/>
  <c r="L64" i="12"/>
  <c r="K64" i="12"/>
  <c r="J64" i="12"/>
  <c r="I64" i="12"/>
  <c r="H64" i="12"/>
  <c r="S64" i="12" s="1"/>
  <c r="T64" i="12" s="1"/>
  <c r="G64" i="12"/>
  <c r="F64" i="12"/>
  <c r="E64" i="12"/>
  <c r="D64" i="12"/>
  <c r="C64" i="12"/>
  <c r="P64" i="12" s="1"/>
  <c r="L63" i="12"/>
  <c r="K63" i="12"/>
  <c r="J63" i="12"/>
  <c r="I63" i="12"/>
  <c r="H63" i="12"/>
  <c r="S63" i="12" s="1"/>
  <c r="G63" i="12"/>
  <c r="F63" i="12"/>
  <c r="E63" i="12"/>
  <c r="D63" i="12"/>
  <c r="Q63" i="12" s="1"/>
  <c r="C63" i="12"/>
  <c r="P63" i="12" s="1"/>
  <c r="L62" i="12"/>
  <c r="K62" i="12"/>
  <c r="J62" i="12"/>
  <c r="I62" i="12"/>
  <c r="H62" i="12"/>
  <c r="S62" i="12" s="1"/>
  <c r="T62" i="12" s="1"/>
  <c r="G62" i="12"/>
  <c r="F62" i="12"/>
  <c r="E62" i="12"/>
  <c r="D62" i="12"/>
  <c r="Q62" i="12" s="1"/>
  <c r="R62" i="12" s="1"/>
  <c r="C62" i="12"/>
  <c r="P62" i="12" s="1"/>
  <c r="Q61" i="12"/>
  <c r="L61" i="12"/>
  <c r="K61" i="12"/>
  <c r="J61" i="12"/>
  <c r="I61" i="12"/>
  <c r="H61" i="12"/>
  <c r="S61" i="12" s="1"/>
  <c r="G61" i="12"/>
  <c r="F61" i="12"/>
  <c r="E61" i="12"/>
  <c r="D61" i="12"/>
  <c r="C61" i="12"/>
  <c r="P61" i="12" s="1"/>
  <c r="L60" i="12"/>
  <c r="K60" i="12"/>
  <c r="J60" i="12"/>
  <c r="I60" i="12"/>
  <c r="H60" i="12"/>
  <c r="S60" i="12" s="1"/>
  <c r="T60" i="12" s="1"/>
  <c r="G60" i="12"/>
  <c r="F60" i="12"/>
  <c r="E60" i="12"/>
  <c r="D60" i="12"/>
  <c r="Q60" i="12" s="1"/>
  <c r="R60" i="12" s="1"/>
  <c r="C60" i="12"/>
  <c r="P60" i="12" s="1"/>
  <c r="L59" i="12"/>
  <c r="K59" i="12"/>
  <c r="J59" i="12"/>
  <c r="I59" i="12"/>
  <c r="H59" i="12"/>
  <c r="S59" i="12" s="1"/>
  <c r="T59" i="12" s="1"/>
  <c r="G59" i="12"/>
  <c r="F59" i="12"/>
  <c r="E59" i="12"/>
  <c r="D59" i="12"/>
  <c r="Q59" i="12" s="1"/>
  <c r="R59" i="12" s="1"/>
  <c r="C59" i="12"/>
  <c r="P59" i="12" s="1"/>
  <c r="P58" i="12"/>
  <c r="L58" i="12"/>
  <c r="K58" i="12"/>
  <c r="J58" i="12"/>
  <c r="I58" i="12"/>
  <c r="H58" i="12"/>
  <c r="S58" i="12" s="1"/>
  <c r="G58" i="12"/>
  <c r="F58" i="12"/>
  <c r="E58" i="12"/>
  <c r="D58" i="12"/>
  <c r="Q58" i="12" s="1"/>
  <c r="C58" i="12"/>
  <c r="P57" i="12"/>
  <c r="L57" i="12"/>
  <c r="K57" i="12"/>
  <c r="J57" i="12"/>
  <c r="I57" i="12"/>
  <c r="H57" i="12"/>
  <c r="S57" i="12" s="1"/>
  <c r="T57" i="12" s="1"/>
  <c r="G57" i="12"/>
  <c r="F57" i="12"/>
  <c r="E57" i="12"/>
  <c r="D57" i="12"/>
  <c r="Q57" i="12" s="1"/>
  <c r="R57" i="12" s="1"/>
  <c r="C57" i="12"/>
  <c r="P56" i="12"/>
  <c r="L56" i="12"/>
  <c r="K56" i="12"/>
  <c r="J56" i="12"/>
  <c r="I56" i="12"/>
  <c r="H56" i="12"/>
  <c r="S56" i="12" s="1"/>
  <c r="T56" i="12" s="1"/>
  <c r="G56" i="12"/>
  <c r="F56" i="12"/>
  <c r="E56" i="12"/>
  <c r="D56" i="12"/>
  <c r="Q56" i="12" s="1"/>
  <c r="R56" i="12" s="1"/>
  <c r="C56" i="12"/>
  <c r="L55" i="12"/>
  <c r="K55" i="12"/>
  <c r="J55" i="12"/>
  <c r="I55" i="12"/>
  <c r="H55" i="12"/>
  <c r="S55" i="12" s="1"/>
  <c r="T55" i="12" s="1"/>
  <c r="G55" i="12"/>
  <c r="F55" i="12"/>
  <c r="E55" i="12"/>
  <c r="D55" i="12"/>
  <c r="Q55" i="12" s="1"/>
  <c r="C55" i="12"/>
  <c r="P55" i="12" s="1"/>
  <c r="R54" i="12"/>
  <c r="L54" i="12"/>
  <c r="K54" i="12"/>
  <c r="J54" i="12"/>
  <c r="I54" i="12"/>
  <c r="H54" i="12"/>
  <c r="S54" i="12" s="1"/>
  <c r="T54" i="12" s="1"/>
  <c r="G54" i="12"/>
  <c r="F54" i="12"/>
  <c r="E54" i="12"/>
  <c r="D54" i="12"/>
  <c r="Q54" i="12" s="1"/>
  <c r="C54" i="12"/>
  <c r="P54" i="12" s="1"/>
  <c r="P53" i="12"/>
  <c r="L53" i="12"/>
  <c r="K53" i="12"/>
  <c r="J53" i="12"/>
  <c r="I53" i="12"/>
  <c r="H53" i="12"/>
  <c r="S53" i="12" s="1"/>
  <c r="T53" i="12" s="1"/>
  <c r="G53" i="12"/>
  <c r="F53" i="12"/>
  <c r="E53" i="12"/>
  <c r="D53" i="12"/>
  <c r="Q53" i="12" s="1"/>
  <c r="C53" i="12"/>
  <c r="Q52" i="12"/>
  <c r="R52" i="12" s="1"/>
  <c r="L52" i="12"/>
  <c r="K52" i="12"/>
  <c r="J52" i="12"/>
  <c r="I52" i="12"/>
  <c r="H52" i="12"/>
  <c r="S52" i="12" s="1"/>
  <c r="T52" i="12" s="1"/>
  <c r="G52" i="12"/>
  <c r="F52" i="12"/>
  <c r="E52" i="12"/>
  <c r="D52" i="12"/>
  <c r="C52" i="12"/>
  <c r="P52" i="12" s="1"/>
  <c r="P51" i="12"/>
  <c r="L51" i="12"/>
  <c r="K51" i="12"/>
  <c r="J51" i="12"/>
  <c r="I51" i="12"/>
  <c r="H51" i="12"/>
  <c r="S51" i="12" s="1"/>
  <c r="G51" i="12"/>
  <c r="F51" i="12"/>
  <c r="E51" i="12"/>
  <c r="D51" i="12"/>
  <c r="Q51" i="12" s="1"/>
  <c r="C51" i="12"/>
  <c r="Q50" i="12"/>
  <c r="L50" i="12"/>
  <c r="K50" i="12"/>
  <c r="J50" i="12"/>
  <c r="I50" i="12"/>
  <c r="H50" i="12"/>
  <c r="S50" i="12" s="1"/>
  <c r="G50" i="12"/>
  <c r="F50" i="12"/>
  <c r="E50" i="12"/>
  <c r="D50" i="12"/>
  <c r="C50" i="12"/>
  <c r="P50" i="12" s="1"/>
  <c r="P49" i="12"/>
  <c r="L49" i="12"/>
  <c r="K49" i="12"/>
  <c r="J49" i="12"/>
  <c r="I49" i="12"/>
  <c r="H49" i="12"/>
  <c r="S49" i="12" s="1"/>
  <c r="G49" i="12"/>
  <c r="F49" i="12"/>
  <c r="E49" i="12"/>
  <c r="D49" i="12"/>
  <c r="Q49" i="12" s="1"/>
  <c r="C49" i="12"/>
  <c r="Q48" i="12"/>
  <c r="R48" i="12" s="1"/>
  <c r="L48" i="12"/>
  <c r="K48" i="12"/>
  <c r="J48" i="12"/>
  <c r="I48" i="12"/>
  <c r="H48" i="12"/>
  <c r="S48" i="12" s="1"/>
  <c r="T48" i="12" s="1"/>
  <c r="G48" i="12"/>
  <c r="F48" i="12"/>
  <c r="E48" i="12"/>
  <c r="D48" i="12"/>
  <c r="C48" i="12"/>
  <c r="P48" i="12" s="1"/>
  <c r="S47" i="12"/>
  <c r="T47" i="12" s="1"/>
  <c r="L47" i="12"/>
  <c r="K47" i="12"/>
  <c r="J47" i="12"/>
  <c r="I47" i="12"/>
  <c r="H47" i="12"/>
  <c r="G47" i="12"/>
  <c r="F47" i="12"/>
  <c r="E47" i="12"/>
  <c r="D47" i="12"/>
  <c r="Q47" i="12" s="1"/>
  <c r="C47" i="12"/>
  <c r="P47" i="12" s="1"/>
  <c r="L46" i="12"/>
  <c r="K46" i="12"/>
  <c r="J46" i="12"/>
  <c r="I46" i="12"/>
  <c r="H46" i="12"/>
  <c r="S46" i="12" s="1"/>
  <c r="T46" i="12" s="1"/>
  <c r="G46" i="12"/>
  <c r="F46" i="12"/>
  <c r="E46" i="12"/>
  <c r="R46" i="12" s="1"/>
  <c r="D46" i="12"/>
  <c r="Q46" i="12" s="1"/>
  <c r="C46" i="12"/>
  <c r="P46" i="12" s="1"/>
  <c r="S45" i="12"/>
  <c r="L45" i="12"/>
  <c r="K45" i="12"/>
  <c r="J45" i="12"/>
  <c r="I45" i="12"/>
  <c r="H45" i="12"/>
  <c r="G45" i="12"/>
  <c r="F45" i="12"/>
  <c r="E45" i="12"/>
  <c r="D45" i="12"/>
  <c r="Q45" i="12" s="1"/>
  <c r="R45" i="12" s="1"/>
  <c r="C45" i="12"/>
  <c r="P45" i="12" s="1"/>
  <c r="Q44" i="12"/>
  <c r="R44" i="12" s="1"/>
  <c r="L44" i="12"/>
  <c r="K44" i="12"/>
  <c r="J44" i="12"/>
  <c r="I44" i="12"/>
  <c r="H44" i="12"/>
  <c r="S44" i="12" s="1"/>
  <c r="T44" i="12" s="1"/>
  <c r="G44" i="12"/>
  <c r="F44" i="12"/>
  <c r="E44" i="12"/>
  <c r="D44" i="12"/>
  <c r="C44" i="12"/>
  <c r="P44" i="12" s="1"/>
  <c r="Q43" i="12"/>
  <c r="L43" i="12"/>
  <c r="K43" i="12"/>
  <c r="J43" i="12"/>
  <c r="I43" i="12"/>
  <c r="H43" i="12"/>
  <c r="S43" i="12" s="1"/>
  <c r="G43" i="12"/>
  <c r="F43" i="12"/>
  <c r="E43" i="12"/>
  <c r="D43" i="12"/>
  <c r="C43" i="12"/>
  <c r="P43" i="12" s="1"/>
  <c r="Q42" i="12"/>
  <c r="L42" i="12"/>
  <c r="K42" i="12"/>
  <c r="J42" i="12"/>
  <c r="I42" i="12"/>
  <c r="H42" i="12"/>
  <c r="S42" i="12" s="1"/>
  <c r="G42" i="12"/>
  <c r="F42" i="12"/>
  <c r="E42" i="12"/>
  <c r="D42" i="12"/>
  <c r="C42" i="12"/>
  <c r="P42" i="12" s="1"/>
  <c r="P41" i="12"/>
  <c r="L41" i="12"/>
  <c r="K41" i="12"/>
  <c r="J41" i="12"/>
  <c r="I41" i="12"/>
  <c r="H41" i="12"/>
  <c r="S41" i="12" s="1"/>
  <c r="T41" i="12" s="1"/>
  <c r="G41" i="12"/>
  <c r="F41" i="12"/>
  <c r="E41" i="12"/>
  <c r="D41" i="12"/>
  <c r="Q41" i="12" s="1"/>
  <c r="R41" i="12" s="1"/>
  <c r="C41" i="12"/>
  <c r="S40" i="12"/>
  <c r="T40" i="12" s="1"/>
  <c r="L40" i="12"/>
  <c r="K40" i="12"/>
  <c r="J40" i="12"/>
  <c r="I40" i="12"/>
  <c r="H40" i="12"/>
  <c r="G40" i="12"/>
  <c r="F40" i="12"/>
  <c r="E40" i="12"/>
  <c r="D40" i="12"/>
  <c r="Q40" i="12" s="1"/>
  <c r="R40" i="12" s="1"/>
  <c r="C40" i="12"/>
  <c r="P40" i="12" s="1"/>
  <c r="L39" i="12"/>
  <c r="K39" i="12"/>
  <c r="J39" i="12"/>
  <c r="I39" i="12"/>
  <c r="H39" i="12"/>
  <c r="S39" i="12" s="1"/>
  <c r="T39" i="12" s="1"/>
  <c r="G39" i="12"/>
  <c r="F39" i="12"/>
  <c r="E39" i="12"/>
  <c r="D39" i="12"/>
  <c r="Q39" i="12" s="1"/>
  <c r="R39" i="12" s="1"/>
  <c r="C39" i="12"/>
  <c r="P39" i="12" s="1"/>
  <c r="L38" i="12"/>
  <c r="K38" i="12"/>
  <c r="J38" i="12"/>
  <c r="I38" i="12"/>
  <c r="H38" i="12"/>
  <c r="S38" i="12" s="1"/>
  <c r="G38" i="12"/>
  <c r="F38" i="12"/>
  <c r="E38" i="12"/>
  <c r="D38" i="12"/>
  <c r="Q38" i="12" s="1"/>
  <c r="C38" i="12"/>
  <c r="P38" i="12" s="1"/>
  <c r="L37" i="12"/>
  <c r="K37" i="12"/>
  <c r="J37" i="12"/>
  <c r="I37" i="12"/>
  <c r="H37" i="12"/>
  <c r="S37" i="12" s="1"/>
  <c r="T37" i="12" s="1"/>
  <c r="G37" i="12"/>
  <c r="F37" i="12"/>
  <c r="E37" i="12"/>
  <c r="D37" i="12"/>
  <c r="Q37" i="12" s="1"/>
  <c r="R37" i="12" s="1"/>
  <c r="C37" i="12"/>
  <c r="P37" i="12" s="1"/>
  <c r="L36" i="12"/>
  <c r="K36" i="12"/>
  <c r="J36" i="12"/>
  <c r="I36" i="12"/>
  <c r="H36" i="12"/>
  <c r="S36" i="12" s="1"/>
  <c r="G36" i="12"/>
  <c r="F36" i="12"/>
  <c r="E36" i="12"/>
  <c r="T36" i="12" s="1"/>
  <c r="D36" i="12"/>
  <c r="Q36" i="12" s="1"/>
  <c r="C36" i="12"/>
  <c r="P36" i="12" s="1"/>
  <c r="L35" i="12"/>
  <c r="K35" i="12"/>
  <c r="J35" i="12"/>
  <c r="I35" i="12"/>
  <c r="H35" i="12"/>
  <c r="S35" i="12" s="1"/>
  <c r="T35" i="12" s="1"/>
  <c r="G35" i="12"/>
  <c r="F35" i="12"/>
  <c r="E35" i="12"/>
  <c r="D35" i="12"/>
  <c r="Q35" i="12" s="1"/>
  <c r="R35" i="12" s="1"/>
  <c r="C35" i="12"/>
  <c r="P35" i="12" s="1"/>
  <c r="L34" i="12"/>
  <c r="K34" i="12"/>
  <c r="J34" i="12"/>
  <c r="I34" i="12"/>
  <c r="H34" i="12"/>
  <c r="S34" i="12" s="1"/>
  <c r="T34" i="12" s="1"/>
  <c r="G34" i="12"/>
  <c r="F34" i="12"/>
  <c r="E34" i="12"/>
  <c r="D34" i="12"/>
  <c r="Q34" i="12" s="1"/>
  <c r="R34" i="12" s="1"/>
  <c r="C34" i="12"/>
  <c r="P34" i="12" s="1"/>
  <c r="L33" i="12"/>
  <c r="K33" i="12"/>
  <c r="J33" i="12"/>
  <c r="I33" i="12"/>
  <c r="H33" i="12"/>
  <c r="S33" i="12" s="1"/>
  <c r="G33" i="12"/>
  <c r="F33" i="12"/>
  <c r="E33" i="12"/>
  <c r="D33" i="12"/>
  <c r="Q33" i="12" s="1"/>
  <c r="C33" i="12"/>
  <c r="P33" i="12" s="1"/>
  <c r="S32" i="12"/>
  <c r="T32" i="12" s="1"/>
  <c r="P32" i="12"/>
  <c r="L32" i="12"/>
  <c r="K32" i="12"/>
  <c r="J32" i="12"/>
  <c r="I32" i="12"/>
  <c r="H32" i="12"/>
  <c r="G32" i="12"/>
  <c r="F32" i="12"/>
  <c r="E32" i="12"/>
  <c r="D32" i="12"/>
  <c r="Q32" i="12" s="1"/>
  <c r="R32" i="12" s="1"/>
  <c r="C32" i="12"/>
  <c r="L31" i="12"/>
  <c r="K31" i="12"/>
  <c r="J31" i="12"/>
  <c r="I31" i="12"/>
  <c r="H31" i="12"/>
  <c r="S31" i="12" s="1"/>
  <c r="G31" i="12"/>
  <c r="F31" i="12"/>
  <c r="E31" i="12"/>
  <c r="T31" i="12" s="1"/>
  <c r="D31" i="12"/>
  <c r="Q31" i="12" s="1"/>
  <c r="C31" i="12"/>
  <c r="P31" i="12" s="1"/>
  <c r="T30" i="12"/>
  <c r="P30" i="12"/>
  <c r="L30" i="12"/>
  <c r="K30" i="12"/>
  <c r="J30" i="12"/>
  <c r="I30" i="12"/>
  <c r="H30" i="12"/>
  <c r="S30" i="12" s="1"/>
  <c r="G30" i="12"/>
  <c r="F30" i="12"/>
  <c r="E30" i="12"/>
  <c r="D30" i="12"/>
  <c r="Q30" i="12" s="1"/>
  <c r="R30" i="12" s="1"/>
  <c r="C30" i="12"/>
  <c r="L29" i="12"/>
  <c r="K29" i="12"/>
  <c r="J29" i="12"/>
  <c r="I29" i="12"/>
  <c r="H29" i="12"/>
  <c r="S29" i="12" s="1"/>
  <c r="G29" i="12"/>
  <c r="F29" i="12"/>
  <c r="E29" i="12"/>
  <c r="D29" i="12"/>
  <c r="Q29" i="12" s="1"/>
  <c r="C29" i="12"/>
  <c r="P29" i="12" s="1"/>
  <c r="T28" i="12"/>
  <c r="P28" i="12"/>
  <c r="L28" i="12"/>
  <c r="K28" i="12"/>
  <c r="J28" i="12"/>
  <c r="I28" i="12"/>
  <c r="H28" i="12"/>
  <c r="S28" i="12" s="1"/>
  <c r="G28" i="12"/>
  <c r="F28" i="12"/>
  <c r="E28" i="12"/>
  <c r="D28" i="12"/>
  <c r="Q28" i="12" s="1"/>
  <c r="R28" i="12" s="1"/>
  <c r="C28" i="12"/>
  <c r="L27" i="12"/>
  <c r="K27" i="12"/>
  <c r="J27" i="12"/>
  <c r="I27" i="12"/>
  <c r="H27" i="12"/>
  <c r="S27" i="12" s="1"/>
  <c r="T27" i="12" s="1"/>
  <c r="G27" i="12"/>
  <c r="F27" i="12"/>
  <c r="E27" i="12"/>
  <c r="D27" i="12"/>
  <c r="Q27" i="12" s="1"/>
  <c r="R27" i="12" s="1"/>
  <c r="C27" i="12"/>
  <c r="P27" i="12" s="1"/>
  <c r="Q26" i="12"/>
  <c r="R26" i="12" s="1"/>
  <c r="P26" i="12"/>
  <c r="L26" i="12"/>
  <c r="K26" i="12"/>
  <c r="J26" i="12"/>
  <c r="I26" i="12"/>
  <c r="H26" i="12"/>
  <c r="S26" i="12" s="1"/>
  <c r="T26" i="12" s="1"/>
  <c r="G26" i="12"/>
  <c r="F26" i="12"/>
  <c r="E26" i="12"/>
  <c r="D26" i="12"/>
  <c r="C26" i="12"/>
  <c r="L25" i="12"/>
  <c r="K25" i="12"/>
  <c r="J25" i="12"/>
  <c r="I25" i="12"/>
  <c r="H25" i="12"/>
  <c r="S25" i="12" s="1"/>
  <c r="T25" i="12" s="1"/>
  <c r="G25" i="12"/>
  <c r="F25" i="12"/>
  <c r="E25" i="12"/>
  <c r="D25" i="12"/>
  <c r="Q25" i="12" s="1"/>
  <c r="R25" i="12" s="1"/>
  <c r="C25" i="12"/>
  <c r="P25" i="12" s="1"/>
  <c r="P24" i="12"/>
  <c r="L24" i="12"/>
  <c r="K24" i="12"/>
  <c r="J24" i="12"/>
  <c r="I24" i="12"/>
  <c r="H24" i="12"/>
  <c r="S24" i="12" s="1"/>
  <c r="T24" i="12" s="1"/>
  <c r="G24" i="12"/>
  <c r="F24" i="12"/>
  <c r="E24" i="12"/>
  <c r="D24" i="12"/>
  <c r="Q24" i="12" s="1"/>
  <c r="C24" i="12"/>
  <c r="L23" i="12"/>
  <c r="K23" i="12"/>
  <c r="J23" i="12"/>
  <c r="I23" i="12"/>
  <c r="H23" i="12"/>
  <c r="S23" i="12" s="1"/>
  <c r="G23" i="12"/>
  <c r="F23" i="12"/>
  <c r="E23" i="12"/>
  <c r="D23" i="12"/>
  <c r="Q23" i="12" s="1"/>
  <c r="C23" i="12"/>
  <c r="P23" i="12" s="1"/>
  <c r="P22" i="12"/>
  <c r="L22" i="12"/>
  <c r="K22" i="12"/>
  <c r="J22" i="12"/>
  <c r="I22" i="12"/>
  <c r="H22" i="12"/>
  <c r="S22" i="12" s="1"/>
  <c r="G22" i="12"/>
  <c r="F22" i="12"/>
  <c r="E22" i="12"/>
  <c r="D22" i="12"/>
  <c r="Q22" i="12" s="1"/>
  <c r="C22" i="12"/>
  <c r="S21" i="12"/>
  <c r="P21" i="12"/>
  <c r="L21" i="12"/>
  <c r="K21" i="12"/>
  <c r="J21" i="12"/>
  <c r="I21" i="12"/>
  <c r="H21" i="12"/>
  <c r="G21" i="12"/>
  <c r="F21" i="12"/>
  <c r="E21" i="12"/>
  <c r="D21" i="12"/>
  <c r="Q21" i="12" s="1"/>
  <c r="C21" i="12"/>
  <c r="Q20" i="12"/>
  <c r="P20" i="12"/>
  <c r="L20" i="12"/>
  <c r="K20" i="12"/>
  <c r="J20" i="12"/>
  <c r="I20" i="12"/>
  <c r="H20" i="12"/>
  <c r="S20" i="12" s="1"/>
  <c r="G20" i="12"/>
  <c r="F20" i="12"/>
  <c r="E20" i="12"/>
  <c r="D20" i="12"/>
  <c r="C20" i="12"/>
  <c r="P19" i="12"/>
  <c r="L19" i="12"/>
  <c r="K19" i="12"/>
  <c r="J19" i="12"/>
  <c r="I19" i="12"/>
  <c r="H19" i="12"/>
  <c r="S19" i="12" s="1"/>
  <c r="G19" i="12"/>
  <c r="F19" i="12"/>
  <c r="E19" i="12"/>
  <c r="D19" i="12"/>
  <c r="Q19" i="12" s="1"/>
  <c r="C19" i="12"/>
  <c r="Q18" i="12"/>
  <c r="P18" i="12"/>
  <c r="L18" i="12"/>
  <c r="K18" i="12"/>
  <c r="J18" i="12"/>
  <c r="I18" i="12"/>
  <c r="H18" i="12"/>
  <c r="S18" i="12" s="1"/>
  <c r="G18" i="12"/>
  <c r="F18" i="12"/>
  <c r="E18" i="12"/>
  <c r="D18" i="12"/>
  <c r="C18" i="12"/>
  <c r="P17" i="12"/>
  <c r="L17" i="12"/>
  <c r="K17" i="12"/>
  <c r="J17" i="12"/>
  <c r="I17" i="12"/>
  <c r="H17" i="12"/>
  <c r="S17" i="12" s="1"/>
  <c r="G17" i="12"/>
  <c r="F17" i="12"/>
  <c r="E17" i="12"/>
  <c r="D17" i="12"/>
  <c r="Q17" i="12" s="1"/>
  <c r="R17" i="12" s="1"/>
  <c r="C17" i="12"/>
  <c r="Q16" i="12"/>
  <c r="L16" i="12"/>
  <c r="K16" i="12"/>
  <c r="J16" i="12"/>
  <c r="I16" i="12"/>
  <c r="H16" i="12"/>
  <c r="S16" i="12" s="1"/>
  <c r="G16" i="12"/>
  <c r="F16" i="12"/>
  <c r="E16" i="12"/>
  <c r="D16" i="12"/>
  <c r="C16" i="12"/>
  <c r="P16" i="12" s="1"/>
  <c r="L15" i="12"/>
  <c r="K15" i="12"/>
  <c r="J15" i="12"/>
  <c r="I15" i="12"/>
  <c r="H15" i="12"/>
  <c r="S15" i="12" s="1"/>
  <c r="T15" i="12" s="1"/>
  <c r="G15" i="12"/>
  <c r="F15" i="12"/>
  <c r="E15" i="12"/>
  <c r="D15" i="12"/>
  <c r="Q15" i="12" s="1"/>
  <c r="R15" i="12" s="1"/>
  <c r="C15" i="12"/>
  <c r="P15" i="12" s="1"/>
  <c r="L14" i="12"/>
  <c r="K14" i="12"/>
  <c r="J14" i="12"/>
  <c r="I14" i="12"/>
  <c r="H14" i="12"/>
  <c r="S14" i="12" s="1"/>
  <c r="T14" i="12" s="1"/>
  <c r="G14" i="12"/>
  <c r="F14" i="12"/>
  <c r="E14" i="12"/>
  <c r="D14" i="12"/>
  <c r="Q14" i="12" s="1"/>
  <c r="C14" i="12"/>
  <c r="P14" i="12" s="1"/>
  <c r="Q13" i="12"/>
  <c r="L13" i="12"/>
  <c r="K13" i="12"/>
  <c r="J13" i="12"/>
  <c r="I13" i="12"/>
  <c r="H13" i="12"/>
  <c r="S13" i="12" s="1"/>
  <c r="T13" i="12" s="1"/>
  <c r="G13" i="12"/>
  <c r="F13" i="12"/>
  <c r="E13" i="12"/>
  <c r="D13" i="12"/>
  <c r="C13" i="12"/>
  <c r="P13" i="12" s="1"/>
  <c r="Q12" i="12"/>
  <c r="L12" i="12"/>
  <c r="K12" i="12"/>
  <c r="J12" i="12"/>
  <c r="T12" i="12" s="1"/>
  <c r="I12" i="12"/>
  <c r="H12" i="12"/>
  <c r="S12" i="12" s="1"/>
  <c r="G12" i="12"/>
  <c r="F12" i="12"/>
  <c r="E12" i="12"/>
  <c r="D12" i="12"/>
  <c r="C12" i="12"/>
  <c r="P12" i="12" s="1"/>
  <c r="Q11" i="12"/>
  <c r="L11" i="12"/>
  <c r="K11" i="12"/>
  <c r="J11" i="12"/>
  <c r="I11" i="12"/>
  <c r="H11" i="12"/>
  <c r="S11" i="12" s="1"/>
  <c r="G11" i="12"/>
  <c r="F11" i="12"/>
  <c r="E11" i="12"/>
  <c r="D11" i="12"/>
  <c r="C11" i="12"/>
  <c r="P11" i="12" s="1"/>
  <c r="S10" i="12"/>
  <c r="L10" i="12"/>
  <c r="K10" i="12"/>
  <c r="J10" i="12"/>
  <c r="I10" i="12"/>
  <c r="H10" i="12"/>
  <c r="G10" i="12"/>
  <c r="F10" i="12"/>
  <c r="E10" i="12"/>
  <c r="D10" i="12"/>
  <c r="Q10" i="12" s="1"/>
  <c r="C10" i="12"/>
  <c r="P10" i="12" s="1"/>
  <c r="Q9" i="12"/>
  <c r="R9" i="12" s="1"/>
  <c r="P9" i="12"/>
  <c r="L9" i="12"/>
  <c r="K9" i="12"/>
  <c r="J9" i="12"/>
  <c r="I9" i="12"/>
  <c r="H9" i="12"/>
  <c r="S9" i="12" s="1"/>
  <c r="T9" i="12" s="1"/>
  <c r="G9" i="12"/>
  <c r="F9" i="12"/>
  <c r="E9" i="12"/>
  <c r="D9" i="12"/>
  <c r="C9" i="12"/>
  <c r="Q8" i="12"/>
  <c r="R8" i="12" s="1"/>
  <c r="L8" i="12"/>
  <c r="K8" i="12"/>
  <c r="J8" i="12"/>
  <c r="I8" i="12"/>
  <c r="H8" i="12"/>
  <c r="S8" i="12" s="1"/>
  <c r="T8" i="12" s="1"/>
  <c r="G8" i="12"/>
  <c r="F8" i="12"/>
  <c r="E8" i="12"/>
  <c r="D8" i="12"/>
  <c r="C8" i="12"/>
  <c r="P8" i="12" s="1"/>
  <c r="L7" i="12"/>
  <c r="K7" i="12"/>
  <c r="J7" i="12"/>
  <c r="I7" i="12"/>
  <c r="H7" i="12"/>
  <c r="S7" i="12" s="1"/>
  <c r="T7" i="12" s="1"/>
  <c r="G7" i="12"/>
  <c r="F7" i="12"/>
  <c r="E7" i="12"/>
  <c r="D7" i="12"/>
  <c r="Q7" i="12" s="1"/>
  <c r="C7" i="12"/>
  <c r="P7" i="12" s="1"/>
  <c r="L6" i="12"/>
  <c r="K6" i="12"/>
  <c r="J6" i="12"/>
  <c r="I6" i="12"/>
  <c r="H6" i="12"/>
  <c r="S6" i="12" s="1"/>
  <c r="G6" i="12"/>
  <c r="F6" i="12"/>
  <c r="E6" i="12"/>
  <c r="D6" i="12"/>
  <c r="Q6" i="12" s="1"/>
  <c r="C6" i="12"/>
  <c r="P6" i="12" s="1"/>
  <c r="S5" i="12"/>
  <c r="L5" i="12"/>
  <c r="K5" i="12"/>
  <c r="J5" i="12"/>
  <c r="I5" i="12"/>
  <c r="H5" i="12"/>
  <c r="G5" i="12"/>
  <c r="F5" i="12"/>
  <c r="E5" i="12"/>
  <c r="D5" i="12"/>
  <c r="Q5" i="12" s="1"/>
  <c r="R5" i="12" s="1"/>
  <c r="C5" i="12"/>
  <c r="P5" i="12" s="1"/>
  <c r="L4" i="12"/>
  <c r="K4" i="12"/>
  <c r="J4" i="12"/>
  <c r="I4" i="12"/>
  <c r="H4" i="12"/>
  <c r="S4" i="12" s="1"/>
  <c r="T4" i="12" s="1"/>
  <c r="G4" i="12"/>
  <c r="F4" i="12"/>
  <c r="E4" i="12"/>
  <c r="D4" i="12"/>
  <c r="Q4" i="12" s="1"/>
  <c r="C4" i="12"/>
  <c r="P4" i="12" s="1"/>
  <c r="L3" i="12"/>
  <c r="K3" i="12"/>
  <c r="J3" i="12"/>
  <c r="I3" i="12"/>
  <c r="H3" i="12"/>
  <c r="S3" i="12" s="1"/>
  <c r="G3" i="12"/>
  <c r="F3" i="12"/>
  <c r="E3" i="12"/>
  <c r="D3" i="12"/>
  <c r="Q3" i="12" s="1"/>
  <c r="C3" i="12"/>
  <c r="P3" i="12" s="1"/>
  <c r="L2" i="12"/>
  <c r="K2" i="12"/>
  <c r="U2" i="12" s="1"/>
  <c r="J2" i="12"/>
  <c r="I2" i="12"/>
  <c r="H2" i="12"/>
  <c r="S2" i="12" s="1"/>
  <c r="G2" i="12"/>
  <c r="F2" i="12"/>
  <c r="E2" i="12"/>
  <c r="D2" i="12"/>
  <c r="Q2" i="12" s="1"/>
  <c r="C2" i="12"/>
  <c r="P2" i="12" s="1"/>
  <c r="R42" i="12" l="1"/>
  <c r="T2" i="12"/>
  <c r="R4" i="12"/>
  <c r="R18" i="12"/>
  <c r="R20" i="12"/>
  <c r="R22" i="12"/>
  <c r="T49" i="12"/>
  <c r="R76" i="12"/>
  <c r="R81" i="12"/>
  <c r="R112" i="12"/>
  <c r="R116" i="12"/>
  <c r="R208" i="12"/>
  <c r="R236" i="12"/>
  <c r="R260" i="12"/>
  <c r="R265" i="12"/>
  <c r="R268" i="12"/>
  <c r="R273" i="12"/>
  <c r="R280" i="12"/>
  <c r="R16" i="12"/>
  <c r="T29" i="12"/>
  <c r="T33" i="12"/>
  <c r="T6" i="12"/>
  <c r="R55" i="12"/>
  <c r="R88" i="12"/>
  <c r="R163" i="12"/>
  <c r="R266" i="12"/>
  <c r="T3" i="12"/>
  <c r="T11" i="12"/>
  <c r="R12" i="12"/>
  <c r="T18" i="12"/>
  <c r="R24" i="12"/>
  <c r="T42" i="12"/>
  <c r="R43" i="12"/>
  <c r="R47" i="12"/>
  <c r="R126" i="12"/>
  <c r="R159" i="12"/>
  <c r="R277" i="12"/>
  <c r="R114" i="12"/>
  <c r="R118" i="12"/>
  <c r="T51" i="12"/>
  <c r="R91" i="12"/>
  <c r="T95" i="12"/>
  <c r="R128" i="12"/>
  <c r="R142" i="12"/>
  <c r="R242" i="12"/>
  <c r="R245" i="12"/>
  <c r="R261" i="12"/>
  <c r="R264" i="12"/>
  <c r="R269" i="12"/>
  <c r="R11" i="12"/>
  <c r="R10" i="12"/>
  <c r="T10" i="12"/>
  <c r="R29" i="12"/>
  <c r="R31" i="12"/>
  <c r="R33" i="12"/>
  <c r="R36" i="12"/>
  <c r="T50" i="12"/>
  <c r="R101" i="12"/>
  <c r="R157" i="12"/>
  <c r="R185" i="12"/>
  <c r="R187" i="12"/>
  <c r="R221" i="12"/>
  <c r="R225" i="12"/>
  <c r="R278" i="12"/>
  <c r="T20" i="12"/>
  <c r="R14" i="12"/>
  <c r="U3" i="12"/>
  <c r="R68" i="12"/>
  <c r="R122" i="12"/>
  <c r="R131" i="12"/>
  <c r="R145" i="12"/>
  <c r="R155" i="12"/>
  <c r="R250" i="12"/>
  <c r="R281" i="12"/>
  <c r="T5" i="12"/>
  <c r="R19" i="12"/>
  <c r="R2" i="12"/>
  <c r="R13" i="12"/>
  <c r="T21" i="12"/>
  <c r="R23" i="12"/>
  <c r="T38" i="12"/>
  <c r="R3" i="12"/>
  <c r="T17" i="12"/>
  <c r="T58" i="12"/>
  <c r="T63" i="12"/>
  <c r="R107" i="12"/>
  <c r="R140" i="12"/>
  <c r="R212" i="12"/>
  <c r="R233" i="12"/>
  <c r="R285" i="12"/>
  <c r="U4" i="12"/>
  <c r="R49" i="12"/>
  <c r="R53" i="12"/>
  <c r="R110" i="12"/>
  <c r="T73" i="12"/>
  <c r="R7" i="12"/>
  <c r="T19" i="12"/>
  <c r="T43" i="12"/>
  <c r="T45" i="12"/>
  <c r="R58" i="12"/>
  <c r="R63" i="12"/>
  <c r="R6" i="12"/>
  <c r="R51" i="12"/>
  <c r="R61" i="12"/>
  <c r="T71" i="12"/>
  <c r="R105" i="12"/>
  <c r="T16" i="12"/>
  <c r="T23" i="12"/>
  <c r="R38" i="12"/>
  <c r="R21" i="12"/>
  <c r="T22" i="12"/>
  <c r="R50" i="12"/>
  <c r="T61" i="12"/>
  <c r="R78" i="12"/>
  <c r="R195" i="12"/>
  <c r="T68" i="12"/>
  <c r="T126" i="12"/>
  <c r="R152" i="12"/>
  <c r="R210" i="12"/>
  <c r="R170" i="12"/>
  <c r="R230" i="12"/>
  <c r="R259" i="12"/>
  <c r="R262" i="12"/>
  <c r="R271" i="12"/>
  <c r="R247" i="12"/>
  <c r="R275" i="12"/>
  <c r="R256" i="12"/>
  <c r="R263" i="12"/>
  <c r="R267" i="12"/>
  <c r="L285" i="10"/>
  <c r="K285" i="10"/>
  <c r="J285" i="10"/>
  <c r="I285" i="10"/>
  <c r="H285" i="10"/>
  <c r="S285" i="10" s="1"/>
  <c r="T285" i="10" s="1"/>
  <c r="G285" i="10"/>
  <c r="F285" i="10"/>
  <c r="E285" i="10"/>
  <c r="D285" i="10"/>
  <c r="Q285" i="10" s="1"/>
  <c r="R285" i="10" s="1"/>
  <c r="C285" i="10"/>
  <c r="P285" i="10" s="1"/>
  <c r="L284" i="10"/>
  <c r="K284" i="10"/>
  <c r="J284" i="10"/>
  <c r="I284" i="10"/>
  <c r="H284" i="10"/>
  <c r="S284" i="10" s="1"/>
  <c r="T284" i="10" s="1"/>
  <c r="G284" i="10"/>
  <c r="F284" i="10"/>
  <c r="E284" i="10"/>
  <c r="D284" i="10"/>
  <c r="Q284" i="10" s="1"/>
  <c r="C284" i="10"/>
  <c r="P284" i="10" s="1"/>
  <c r="L283" i="10"/>
  <c r="K283" i="10"/>
  <c r="J283" i="10"/>
  <c r="I283" i="10"/>
  <c r="H283" i="10"/>
  <c r="S283" i="10" s="1"/>
  <c r="T283" i="10" s="1"/>
  <c r="G283" i="10"/>
  <c r="F283" i="10"/>
  <c r="E283" i="10"/>
  <c r="D283" i="10"/>
  <c r="Q283" i="10" s="1"/>
  <c r="R283" i="10" s="1"/>
  <c r="C283" i="10"/>
  <c r="P283" i="10" s="1"/>
  <c r="L282" i="10"/>
  <c r="K282" i="10"/>
  <c r="J282" i="10"/>
  <c r="I282" i="10"/>
  <c r="H282" i="10"/>
  <c r="S282" i="10" s="1"/>
  <c r="T282" i="10" s="1"/>
  <c r="G282" i="10"/>
  <c r="F282" i="10"/>
  <c r="E282" i="10"/>
  <c r="D282" i="10"/>
  <c r="Q282" i="10" s="1"/>
  <c r="C282" i="10"/>
  <c r="P282" i="10" s="1"/>
  <c r="L281" i="10"/>
  <c r="K281" i="10"/>
  <c r="J281" i="10"/>
  <c r="I281" i="10"/>
  <c r="H281" i="10"/>
  <c r="S281" i="10" s="1"/>
  <c r="T281" i="10" s="1"/>
  <c r="G281" i="10"/>
  <c r="F281" i="10"/>
  <c r="E281" i="10"/>
  <c r="D281" i="10"/>
  <c r="Q281" i="10" s="1"/>
  <c r="C281" i="10"/>
  <c r="P281" i="10" s="1"/>
  <c r="L280" i="10"/>
  <c r="K280" i="10"/>
  <c r="J280" i="10"/>
  <c r="I280" i="10"/>
  <c r="H280" i="10"/>
  <c r="S280" i="10" s="1"/>
  <c r="T280" i="10" s="1"/>
  <c r="G280" i="10"/>
  <c r="F280" i="10"/>
  <c r="E280" i="10"/>
  <c r="D280" i="10"/>
  <c r="Q280" i="10" s="1"/>
  <c r="C280" i="10"/>
  <c r="P280" i="10" s="1"/>
  <c r="L279" i="10"/>
  <c r="K279" i="10"/>
  <c r="J279" i="10"/>
  <c r="I279" i="10"/>
  <c r="H279" i="10"/>
  <c r="S279" i="10" s="1"/>
  <c r="T279" i="10" s="1"/>
  <c r="G279" i="10"/>
  <c r="F279" i="10"/>
  <c r="E279" i="10"/>
  <c r="D279" i="10"/>
  <c r="Q279" i="10" s="1"/>
  <c r="R279" i="10" s="1"/>
  <c r="C279" i="10"/>
  <c r="P279" i="10" s="1"/>
  <c r="L278" i="10"/>
  <c r="K278" i="10"/>
  <c r="J278" i="10"/>
  <c r="I278" i="10"/>
  <c r="H278" i="10"/>
  <c r="S278" i="10" s="1"/>
  <c r="T278" i="10" s="1"/>
  <c r="G278" i="10"/>
  <c r="F278" i="10"/>
  <c r="E278" i="10"/>
  <c r="D278" i="10"/>
  <c r="Q278" i="10" s="1"/>
  <c r="C278" i="10"/>
  <c r="P278" i="10" s="1"/>
  <c r="L277" i="10"/>
  <c r="K277" i="10"/>
  <c r="J277" i="10"/>
  <c r="I277" i="10"/>
  <c r="H277" i="10"/>
  <c r="S277" i="10" s="1"/>
  <c r="T277" i="10" s="1"/>
  <c r="G277" i="10"/>
  <c r="F277" i="10"/>
  <c r="E277" i="10"/>
  <c r="D277" i="10"/>
  <c r="Q277" i="10" s="1"/>
  <c r="C277" i="10"/>
  <c r="P277" i="10" s="1"/>
  <c r="L276" i="10"/>
  <c r="K276" i="10"/>
  <c r="J276" i="10"/>
  <c r="I276" i="10"/>
  <c r="H276" i="10"/>
  <c r="S276" i="10" s="1"/>
  <c r="T276" i="10" s="1"/>
  <c r="G276" i="10"/>
  <c r="F276" i="10"/>
  <c r="E276" i="10"/>
  <c r="D276" i="10"/>
  <c r="Q276" i="10" s="1"/>
  <c r="C276" i="10"/>
  <c r="P276" i="10" s="1"/>
  <c r="L275" i="10"/>
  <c r="K275" i="10"/>
  <c r="J275" i="10"/>
  <c r="I275" i="10"/>
  <c r="H275" i="10"/>
  <c r="S275" i="10" s="1"/>
  <c r="T275" i="10" s="1"/>
  <c r="G275" i="10"/>
  <c r="F275" i="10"/>
  <c r="E275" i="10"/>
  <c r="D275" i="10"/>
  <c r="Q275" i="10" s="1"/>
  <c r="R275" i="10" s="1"/>
  <c r="C275" i="10"/>
  <c r="P275" i="10" s="1"/>
  <c r="L274" i="10"/>
  <c r="K274" i="10"/>
  <c r="J274" i="10"/>
  <c r="I274" i="10"/>
  <c r="H274" i="10"/>
  <c r="S274" i="10" s="1"/>
  <c r="T274" i="10" s="1"/>
  <c r="G274" i="10"/>
  <c r="F274" i="10"/>
  <c r="E274" i="10"/>
  <c r="D274" i="10"/>
  <c r="Q274" i="10" s="1"/>
  <c r="R274" i="10" s="1"/>
  <c r="C274" i="10"/>
  <c r="P274" i="10" s="1"/>
  <c r="L273" i="10"/>
  <c r="K273" i="10"/>
  <c r="J273" i="10"/>
  <c r="I273" i="10"/>
  <c r="H273" i="10"/>
  <c r="S273" i="10" s="1"/>
  <c r="T273" i="10" s="1"/>
  <c r="G273" i="10"/>
  <c r="F273" i="10"/>
  <c r="E273" i="10"/>
  <c r="D273" i="10"/>
  <c r="Q273" i="10" s="1"/>
  <c r="C273" i="10"/>
  <c r="P273" i="10" s="1"/>
  <c r="L272" i="10"/>
  <c r="K272" i="10"/>
  <c r="J272" i="10"/>
  <c r="I272" i="10"/>
  <c r="H272" i="10"/>
  <c r="S272" i="10" s="1"/>
  <c r="T272" i="10" s="1"/>
  <c r="G272" i="10"/>
  <c r="F272" i="10"/>
  <c r="E272" i="10"/>
  <c r="D272" i="10"/>
  <c r="Q272" i="10" s="1"/>
  <c r="R272" i="10" s="1"/>
  <c r="C272" i="10"/>
  <c r="P272" i="10" s="1"/>
  <c r="L271" i="10"/>
  <c r="K271" i="10"/>
  <c r="J271" i="10"/>
  <c r="I271" i="10"/>
  <c r="H271" i="10"/>
  <c r="S271" i="10" s="1"/>
  <c r="T271" i="10" s="1"/>
  <c r="G271" i="10"/>
  <c r="F271" i="10"/>
  <c r="E271" i="10"/>
  <c r="D271" i="10"/>
  <c r="Q271" i="10" s="1"/>
  <c r="R271" i="10" s="1"/>
  <c r="C271" i="10"/>
  <c r="P271" i="10" s="1"/>
  <c r="L270" i="10"/>
  <c r="K270" i="10"/>
  <c r="J270" i="10"/>
  <c r="I270" i="10"/>
  <c r="H270" i="10"/>
  <c r="S270" i="10" s="1"/>
  <c r="T270" i="10" s="1"/>
  <c r="G270" i="10"/>
  <c r="F270" i="10"/>
  <c r="E270" i="10"/>
  <c r="D270" i="10"/>
  <c r="Q270" i="10" s="1"/>
  <c r="R270" i="10" s="1"/>
  <c r="C270" i="10"/>
  <c r="P270" i="10" s="1"/>
  <c r="L269" i="10"/>
  <c r="K269" i="10"/>
  <c r="J269" i="10"/>
  <c r="I269" i="10"/>
  <c r="H269" i="10"/>
  <c r="S269" i="10" s="1"/>
  <c r="T269" i="10" s="1"/>
  <c r="G269" i="10"/>
  <c r="F269" i="10"/>
  <c r="E269" i="10"/>
  <c r="D269" i="10"/>
  <c r="Q269" i="10" s="1"/>
  <c r="C269" i="10"/>
  <c r="P269" i="10" s="1"/>
  <c r="L268" i="10"/>
  <c r="K268" i="10"/>
  <c r="J268" i="10"/>
  <c r="I268" i="10"/>
  <c r="H268" i="10"/>
  <c r="S268" i="10" s="1"/>
  <c r="T268" i="10" s="1"/>
  <c r="G268" i="10"/>
  <c r="F268" i="10"/>
  <c r="E268" i="10"/>
  <c r="D268" i="10"/>
  <c r="Q268" i="10" s="1"/>
  <c r="C268" i="10"/>
  <c r="P268" i="10" s="1"/>
  <c r="L267" i="10"/>
  <c r="K267" i="10"/>
  <c r="J267" i="10"/>
  <c r="I267" i="10"/>
  <c r="H267" i="10"/>
  <c r="S267" i="10" s="1"/>
  <c r="T267" i="10" s="1"/>
  <c r="G267" i="10"/>
  <c r="F267" i="10"/>
  <c r="E267" i="10"/>
  <c r="D267" i="10"/>
  <c r="Q267" i="10" s="1"/>
  <c r="R267" i="10" s="1"/>
  <c r="C267" i="10"/>
  <c r="P267" i="10" s="1"/>
  <c r="L266" i="10"/>
  <c r="K266" i="10"/>
  <c r="J266" i="10"/>
  <c r="I266" i="10"/>
  <c r="H266" i="10"/>
  <c r="S266" i="10" s="1"/>
  <c r="T266" i="10" s="1"/>
  <c r="G266" i="10"/>
  <c r="F266" i="10"/>
  <c r="E266" i="10"/>
  <c r="D266" i="10"/>
  <c r="Q266" i="10" s="1"/>
  <c r="C266" i="10"/>
  <c r="P266" i="10" s="1"/>
  <c r="L265" i="10"/>
  <c r="K265" i="10"/>
  <c r="J265" i="10"/>
  <c r="I265" i="10"/>
  <c r="H265" i="10"/>
  <c r="S265" i="10" s="1"/>
  <c r="T265" i="10" s="1"/>
  <c r="G265" i="10"/>
  <c r="F265" i="10"/>
  <c r="E265" i="10"/>
  <c r="D265" i="10"/>
  <c r="Q265" i="10" s="1"/>
  <c r="C265" i="10"/>
  <c r="P265" i="10" s="1"/>
  <c r="L264" i="10"/>
  <c r="K264" i="10"/>
  <c r="J264" i="10"/>
  <c r="I264" i="10"/>
  <c r="H264" i="10"/>
  <c r="S264" i="10" s="1"/>
  <c r="T264" i="10" s="1"/>
  <c r="G264" i="10"/>
  <c r="F264" i="10"/>
  <c r="E264" i="10"/>
  <c r="D264" i="10"/>
  <c r="Q264" i="10" s="1"/>
  <c r="C264" i="10"/>
  <c r="P264" i="10" s="1"/>
  <c r="L263" i="10"/>
  <c r="K263" i="10"/>
  <c r="J263" i="10"/>
  <c r="I263" i="10"/>
  <c r="H263" i="10"/>
  <c r="S263" i="10" s="1"/>
  <c r="T263" i="10" s="1"/>
  <c r="G263" i="10"/>
  <c r="F263" i="10"/>
  <c r="E263" i="10"/>
  <c r="D263" i="10"/>
  <c r="Q263" i="10" s="1"/>
  <c r="R263" i="10" s="1"/>
  <c r="C263" i="10"/>
  <c r="P263" i="10" s="1"/>
  <c r="L262" i="10"/>
  <c r="K262" i="10"/>
  <c r="J262" i="10"/>
  <c r="I262" i="10"/>
  <c r="H262" i="10"/>
  <c r="S262" i="10" s="1"/>
  <c r="T262" i="10" s="1"/>
  <c r="G262" i="10"/>
  <c r="F262" i="10"/>
  <c r="E262" i="10"/>
  <c r="D262" i="10"/>
  <c r="Q262" i="10" s="1"/>
  <c r="C262" i="10"/>
  <c r="P262" i="10" s="1"/>
  <c r="L261" i="10"/>
  <c r="K261" i="10"/>
  <c r="J261" i="10"/>
  <c r="I261" i="10"/>
  <c r="H261" i="10"/>
  <c r="S261" i="10" s="1"/>
  <c r="T261" i="10" s="1"/>
  <c r="G261" i="10"/>
  <c r="F261" i="10"/>
  <c r="E261" i="10"/>
  <c r="D261" i="10"/>
  <c r="Q261" i="10" s="1"/>
  <c r="C261" i="10"/>
  <c r="P261" i="10" s="1"/>
  <c r="L260" i="10"/>
  <c r="K260" i="10"/>
  <c r="J260" i="10"/>
  <c r="I260" i="10"/>
  <c r="H260" i="10"/>
  <c r="S260" i="10" s="1"/>
  <c r="T260" i="10" s="1"/>
  <c r="G260" i="10"/>
  <c r="F260" i="10"/>
  <c r="E260" i="10"/>
  <c r="D260" i="10"/>
  <c r="Q260" i="10" s="1"/>
  <c r="C260" i="10"/>
  <c r="P260" i="10" s="1"/>
  <c r="L259" i="10"/>
  <c r="K259" i="10"/>
  <c r="J259" i="10"/>
  <c r="I259" i="10"/>
  <c r="H259" i="10"/>
  <c r="S259" i="10" s="1"/>
  <c r="T259" i="10" s="1"/>
  <c r="G259" i="10"/>
  <c r="F259" i="10"/>
  <c r="E259" i="10"/>
  <c r="D259" i="10"/>
  <c r="Q259" i="10" s="1"/>
  <c r="R259" i="10" s="1"/>
  <c r="C259" i="10"/>
  <c r="P259" i="10" s="1"/>
  <c r="L258" i="10"/>
  <c r="K258" i="10"/>
  <c r="J258" i="10"/>
  <c r="I258" i="10"/>
  <c r="H258" i="10"/>
  <c r="S258" i="10" s="1"/>
  <c r="T258" i="10" s="1"/>
  <c r="G258" i="10"/>
  <c r="F258" i="10"/>
  <c r="E258" i="10"/>
  <c r="D258" i="10"/>
  <c r="Q258" i="10" s="1"/>
  <c r="R258" i="10" s="1"/>
  <c r="C258" i="10"/>
  <c r="P258" i="10" s="1"/>
  <c r="L257" i="10"/>
  <c r="K257" i="10"/>
  <c r="J257" i="10"/>
  <c r="I257" i="10"/>
  <c r="H257" i="10"/>
  <c r="S257" i="10" s="1"/>
  <c r="T257" i="10" s="1"/>
  <c r="G257" i="10"/>
  <c r="F257" i="10"/>
  <c r="E257" i="10"/>
  <c r="D257" i="10"/>
  <c r="Q257" i="10" s="1"/>
  <c r="R257" i="10" s="1"/>
  <c r="C257" i="10"/>
  <c r="P257" i="10" s="1"/>
  <c r="L256" i="10"/>
  <c r="K256" i="10"/>
  <c r="J256" i="10"/>
  <c r="I256" i="10"/>
  <c r="H256" i="10"/>
  <c r="S256" i="10" s="1"/>
  <c r="T256" i="10" s="1"/>
  <c r="G256" i="10"/>
  <c r="F256" i="10"/>
  <c r="E256" i="10"/>
  <c r="D256" i="10"/>
  <c r="Q256" i="10" s="1"/>
  <c r="C256" i="10"/>
  <c r="P256" i="10" s="1"/>
  <c r="L255" i="10"/>
  <c r="K255" i="10"/>
  <c r="J255" i="10"/>
  <c r="I255" i="10"/>
  <c r="H255" i="10"/>
  <c r="S255" i="10" s="1"/>
  <c r="T255" i="10" s="1"/>
  <c r="G255" i="10"/>
  <c r="F255" i="10"/>
  <c r="E255" i="10"/>
  <c r="D255" i="10"/>
  <c r="Q255" i="10" s="1"/>
  <c r="R255" i="10" s="1"/>
  <c r="C255" i="10"/>
  <c r="P255" i="10" s="1"/>
  <c r="L254" i="10"/>
  <c r="K254" i="10"/>
  <c r="J254" i="10"/>
  <c r="I254" i="10"/>
  <c r="H254" i="10"/>
  <c r="S254" i="10" s="1"/>
  <c r="T254" i="10" s="1"/>
  <c r="G254" i="10"/>
  <c r="F254" i="10"/>
  <c r="E254" i="10"/>
  <c r="D254" i="10"/>
  <c r="Q254" i="10" s="1"/>
  <c r="R254" i="10" s="1"/>
  <c r="C254" i="10"/>
  <c r="P254" i="10" s="1"/>
  <c r="L253" i="10"/>
  <c r="K253" i="10"/>
  <c r="J253" i="10"/>
  <c r="I253" i="10"/>
  <c r="H253" i="10"/>
  <c r="S253" i="10" s="1"/>
  <c r="T253" i="10" s="1"/>
  <c r="G253" i="10"/>
  <c r="F253" i="10"/>
  <c r="E253" i="10"/>
  <c r="D253" i="10"/>
  <c r="Q253" i="10" s="1"/>
  <c r="C253" i="10"/>
  <c r="P253" i="10" s="1"/>
  <c r="L252" i="10"/>
  <c r="K252" i="10"/>
  <c r="J252" i="10"/>
  <c r="I252" i="10"/>
  <c r="H252" i="10"/>
  <c r="S252" i="10" s="1"/>
  <c r="T252" i="10" s="1"/>
  <c r="G252" i="10"/>
  <c r="F252" i="10"/>
  <c r="E252" i="10"/>
  <c r="D252" i="10"/>
  <c r="Q252" i="10" s="1"/>
  <c r="C252" i="10"/>
  <c r="P252" i="10" s="1"/>
  <c r="L251" i="10"/>
  <c r="K251" i="10"/>
  <c r="J251" i="10"/>
  <c r="I251" i="10"/>
  <c r="H251" i="10"/>
  <c r="S251" i="10" s="1"/>
  <c r="T251" i="10" s="1"/>
  <c r="G251" i="10"/>
  <c r="F251" i="10"/>
  <c r="E251" i="10"/>
  <c r="D251" i="10"/>
  <c r="Q251" i="10" s="1"/>
  <c r="R251" i="10" s="1"/>
  <c r="C251" i="10"/>
  <c r="P251" i="10" s="1"/>
  <c r="L250" i="10"/>
  <c r="K250" i="10"/>
  <c r="J250" i="10"/>
  <c r="I250" i="10"/>
  <c r="H250" i="10"/>
  <c r="S250" i="10" s="1"/>
  <c r="T250" i="10" s="1"/>
  <c r="G250" i="10"/>
  <c r="F250" i="10"/>
  <c r="E250" i="10"/>
  <c r="D250" i="10"/>
  <c r="Q250" i="10" s="1"/>
  <c r="C250" i="10"/>
  <c r="P250" i="10" s="1"/>
  <c r="L249" i="10"/>
  <c r="K249" i="10"/>
  <c r="J249" i="10"/>
  <c r="I249" i="10"/>
  <c r="H249" i="10"/>
  <c r="S249" i="10" s="1"/>
  <c r="T249" i="10" s="1"/>
  <c r="G249" i="10"/>
  <c r="F249" i="10"/>
  <c r="E249" i="10"/>
  <c r="D249" i="10"/>
  <c r="Q249" i="10" s="1"/>
  <c r="R249" i="10" s="1"/>
  <c r="C249" i="10"/>
  <c r="P249" i="10" s="1"/>
  <c r="L248" i="10"/>
  <c r="K248" i="10"/>
  <c r="J248" i="10"/>
  <c r="I248" i="10"/>
  <c r="H248" i="10"/>
  <c r="S248" i="10" s="1"/>
  <c r="T248" i="10" s="1"/>
  <c r="G248" i="10"/>
  <c r="F248" i="10"/>
  <c r="E248" i="10"/>
  <c r="D248" i="10"/>
  <c r="Q248" i="10" s="1"/>
  <c r="R248" i="10" s="1"/>
  <c r="C248" i="10"/>
  <c r="P248" i="10" s="1"/>
  <c r="L247" i="10"/>
  <c r="K247" i="10"/>
  <c r="J247" i="10"/>
  <c r="I247" i="10"/>
  <c r="H247" i="10"/>
  <c r="S247" i="10" s="1"/>
  <c r="T247" i="10" s="1"/>
  <c r="G247" i="10"/>
  <c r="F247" i="10"/>
  <c r="E247" i="10"/>
  <c r="D247" i="10"/>
  <c r="Q247" i="10" s="1"/>
  <c r="R247" i="10" s="1"/>
  <c r="C247" i="10"/>
  <c r="P247" i="10" s="1"/>
  <c r="L246" i="10"/>
  <c r="K246" i="10"/>
  <c r="J246" i="10"/>
  <c r="I246" i="10"/>
  <c r="H246" i="10"/>
  <c r="S246" i="10" s="1"/>
  <c r="T246" i="10" s="1"/>
  <c r="G246" i="10"/>
  <c r="F246" i="10"/>
  <c r="E246" i="10"/>
  <c r="D246" i="10"/>
  <c r="Q246" i="10" s="1"/>
  <c r="R246" i="10" s="1"/>
  <c r="C246" i="10"/>
  <c r="P246" i="10" s="1"/>
  <c r="L245" i="10"/>
  <c r="K245" i="10"/>
  <c r="J245" i="10"/>
  <c r="I245" i="10"/>
  <c r="H245" i="10"/>
  <c r="S245" i="10" s="1"/>
  <c r="T245" i="10" s="1"/>
  <c r="G245" i="10"/>
  <c r="F245" i="10"/>
  <c r="E245" i="10"/>
  <c r="D245" i="10"/>
  <c r="Q245" i="10" s="1"/>
  <c r="C245" i="10"/>
  <c r="P245" i="10" s="1"/>
  <c r="L244" i="10"/>
  <c r="K244" i="10"/>
  <c r="J244" i="10"/>
  <c r="I244" i="10"/>
  <c r="H244" i="10"/>
  <c r="S244" i="10" s="1"/>
  <c r="T244" i="10" s="1"/>
  <c r="G244" i="10"/>
  <c r="F244" i="10"/>
  <c r="E244" i="10"/>
  <c r="D244" i="10"/>
  <c r="Q244" i="10" s="1"/>
  <c r="R244" i="10" s="1"/>
  <c r="C244" i="10"/>
  <c r="P244" i="10" s="1"/>
  <c r="L243" i="10"/>
  <c r="K243" i="10"/>
  <c r="J243" i="10"/>
  <c r="I243" i="10"/>
  <c r="H243" i="10"/>
  <c r="S243" i="10" s="1"/>
  <c r="T243" i="10" s="1"/>
  <c r="G243" i="10"/>
  <c r="F243" i="10"/>
  <c r="E243" i="10"/>
  <c r="D243" i="10"/>
  <c r="Q243" i="10" s="1"/>
  <c r="R243" i="10" s="1"/>
  <c r="C243" i="10"/>
  <c r="P243" i="10" s="1"/>
  <c r="L242" i="10"/>
  <c r="K242" i="10"/>
  <c r="J242" i="10"/>
  <c r="I242" i="10"/>
  <c r="H242" i="10"/>
  <c r="S242" i="10" s="1"/>
  <c r="T242" i="10" s="1"/>
  <c r="G242" i="10"/>
  <c r="F242" i="10"/>
  <c r="E242" i="10"/>
  <c r="D242" i="10"/>
  <c r="Q242" i="10" s="1"/>
  <c r="C242" i="10"/>
  <c r="P242" i="10" s="1"/>
  <c r="L241" i="10"/>
  <c r="K241" i="10"/>
  <c r="J241" i="10"/>
  <c r="I241" i="10"/>
  <c r="H241" i="10"/>
  <c r="S241" i="10" s="1"/>
  <c r="T241" i="10" s="1"/>
  <c r="G241" i="10"/>
  <c r="F241" i="10"/>
  <c r="E241" i="10"/>
  <c r="D241" i="10"/>
  <c r="Q241" i="10" s="1"/>
  <c r="R241" i="10" s="1"/>
  <c r="C241" i="10"/>
  <c r="P241" i="10" s="1"/>
  <c r="L240" i="10"/>
  <c r="K240" i="10"/>
  <c r="J240" i="10"/>
  <c r="I240" i="10"/>
  <c r="H240" i="10"/>
  <c r="S240" i="10" s="1"/>
  <c r="T240" i="10" s="1"/>
  <c r="G240" i="10"/>
  <c r="F240" i="10"/>
  <c r="E240" i="10"/>
  <c r="D240" i="10"/>
  <c r="Q240" i="10" s="1"/>
  <c r="R240" i="10" s="1"/>
  <c r="C240" i="10"/>
  <c r="P240" i="10" s="1"/>
  <c r="L239" i="10"/>
  <c r="K239" i="10"/>
  <c r="J239" i="10"/>
  <c r="I239" i="10"/>
  <c r="H239" i="10"/>
  <c r="S239" i="10" s="1"/>
  <c r="T239" i="10" s="1"/>
  <c r="G239" i="10"/>
  <c r="F239" i="10"/>
  <c r="E239" i="10"/>
  <c r="D239" i="10"/>
  <c r="Q239" i="10" s="1"/>
  <c r="R239" i="10" s="1"/>
  <c r="C239" i="10"/>
  <c r="P239" i="10" s="1"/>
  <c r="L238" i="10"/>
  <c r="K238" i="10"/>
  <c r="J238" i="10"/>
  <c r="I238" i="10"/>
  <c r="H238" i="10"/>
  <c r="S238" i="10" s="1"/>
  <c r="T238" i="10" s="1"/>
  <c r="G238" i="10"/>
  <c r="F238" i="10"/>
  <c r="E238" i="10"/>
  <c r="D238" i="10"/>
  <c r="Q238" i="10" s="1"/>
  <c r="C238" i="10"/>
  <c r="P238" i="10" s="1"/>
  <c r="L237" i="10"/>
  <c r="K237" i="10"/>
  <c r="J237" i="10"/>
  <c r="I237" i="10"/>
  <c r="H237" i="10"/>
  <c r="S237" i="10" s="1"/>
  <c r="T237" i="10" s="1"/>
  <c r="G237" i="10"/>
  <c r="F237" i="10"/>
  <c r="E237" i="10"/>
  <c r="D237" i="10"/>
  <c r="Q237" i="10" s="1"/>
  <c r="R237" i="10" s="1"/>
  <c r="C237" i="10"/>
  <c r="P237" i="10" s="1"/>
  <c r="L236" i="10"/>
  <c r="K236" i="10"/>
  <c r="J236" i="10"/>
  <c r="I236" i="10"/>
  <c r="H236" i="10"/>
  <c r="S236" i="10" s="1"/>
  <c r="T236" i="10" s="1"/>
  <c r="G236" i="10"/>
  <c r="F236" i="10"/>
  <c r="E236" i="10"/>
  <c r="D236" i="10"/>
  <c r="Q236" i="10" s="1"/>
  <c r="C236" i="10"/>
  <c r="P236" i="10" s="1"/>
  <c r="L235" i="10"/>
  <c r="K235" i="10"/>
  <c r="J235" i="10"/>
  <c r="I235" i="10"/>
  <c r="H235" i="10"/>
  <c r="S235" i="10" s="1"/>
  <c r="T235" i="10" s="1"/>
  <c r="G235" i="10"/>
  <c r="F235" i="10"/>
  <c r="E235" i="10"/>
  <c r="D235" i="10"/>
  <c r="Q235" i="10" s="1"/>
  <c r="R235" i="10" s="1"/>
  <c r="C235" i="10"/>
  <c r="P235" i="10" s="1"/>
  <c r="L234" i="10"/>
  <c r="K234" i="10"/>
  <c r="J234" i="10"/>
  <c r="I234" i="10"/>
  <c r="H234" i="10"/>
  <c r="S234" i="10" s="1"/>
  <c r="T234" i="10" s="1"/>
  <c r="G234" i="10"/>
  <c r="F234" i="10"/>
  <c r="E234" i="10"/>
  <c r="D234" i="10"/>
  <c r="Q234" i="10" s="1"/>
  <c r="R234" i="10" s="1"/>
  <c r="C234" i="10"/>
  <c r="P234" i="10" s="1"/>
  <c r="L233" i="10"/>
  <c r="K233" i="10"/>
  <c r="J233" i="10"/>
  <c r="I233" i="10"/>
  <c r="H233" i="10"/>
  <c r="S233" i="10" s="1"/>
  <c r="T233" i="10" s="1"/>
  <c r="G233" i="10"/>
  <c r="F233" i="10"/>
  <c r="E233" i="10"/>
  <c r="D233" i="10"/>
  <c r="Q233" i="10" s="1"/>
  <c r="C233" i="10"/>
  <c r="P233" i="10" s="1"/>
  <c r="L232" i="10"/>
  <c r="K232" i="10"/>
  <c r="J232" i="10"/>
  <c r="I232" i="10"/>
  <c r="H232" i="10"/>
  <c r="S232" i="10" s="1"/>
  <c r="T232" i="10" s="1"/>
  <c r="G232" i="10"/>
  <c r="F232" i="10"/>
  <c r="E232" i="10"/>
  <c r="D232" i="10"/>
  <c r="Q232" i="10" s="1"/>
  <c r="R232" i="10" s="1"/>
  <c r="C232" i="10"/>
  <c r="P232" i="10" s="1"/>
  <c r="L231" i="10"/>
  <c r="K231" i="10"/>
  <c r="J231" i="10"/>
  <c r="I231" i="10"/>
  <c r="H231" i="10"/>
  <c r="S231" i="10" s="1"/>
  <c r="T231" i="10" s="1"/>
  <c r="G231" i="10"/>
  <c r="F231" i="10"/>
  <c r="E231" i="10"/>
  <c r="D231" i="10"/>
  <c r="Q231" i="10" s="1"/>
  <c r="R231" i="10" s="1"/>
  <c r="C231" i="10"/>
  <c r="P231" i="10" s="1"/>
  <c r="L230" i="10"/>
  <c r="K230" i="10"/>
  <c r="J230" i="10"/>
  <c r="I230" i="10"/>
  <c r="H230" i="10"/>
  <c r="S230" i="10" s="1"/>
  <c r="T230" i="10" s="1"/>
  <c r="G230" i="10"/>
  <c r="F230" i="10"/>
  <c r="E230" i="10"/>
  <c r="D230" i="10"/>
  <c r="Q230" i="10" s="1"/>
  <c r="C230" i="10"/>
  <c r="P230" i="10" s="1"/>
  <c r="L229" i="10"/>
  <c r="K229" i="10"/>
  <c r="J229" i="10"/>
  <c r="I229" i="10"/>
  <c r="H229" i="10"/>
  <c r="S229" i="10" s="1"/>
  <c r="T229" i="10" s="1"/>
  <c r="G229" i="10"/>
  <c r="F229" i="10"/>
  <c r="E229" i="10"/>
  <c r="D229" i="10"/>
  <c r="Q229" i="10" s="1"/>
  <c r="R229" i="10" s="1"/>
  <c r="C229" i="10"/>
  <c r="P229" i="10" s="1"/>
  <c r="L228" i="10"/>
  <c r="K228" i="10"/>
  <c r="J228" i="10"/>
  <c r="I228" i="10"/>
  <c r="H228" i="10"/>
  <c r="S228" i="10" s="1"/>
  <c r="T228" i="10" s="1"/>
  <c r="G228" i="10"/>
  <c r="F228" i="10"/>
  <c r="E228" i="10"/>
  <c r="D228" i="10"/>
  <c r="Q228" i="10" s="1"/>
  <c r="R228" i="10" s="1"/>
  <c r="C228" i="10"/>
  <c r="P228" i="10" s="1"/>
  <c r="L227" i="10"/>
  <c r="K227" i="10"/>
  <c r="J227" i="10"/>
  <c r="I227" i="10"/>
  <c r="H227" i="10"/>
  <c r="S227" i="10" s="1"/>
  <c r="T227" i="10" s="1"/>
  <c r="G227" i="10"/>
  <c r="F227" i="10"/>
  <c r="E227" i="10"/>
  <c r="D227" i="10"/>
  <c r="Q227" i="10" s="1"/>
  <c r="R227" i="10" s="1"/>
  <c r="C227" i="10"/>
  <c r="P227" i="10" s="1"/>
  <c r="L226" i="10"/>
  <c r="K226" i="10"/>
  <c r="J226" i="10"/>
  <c r="I226" i="10"/>
  <c r="H226" i="10"/>
  <c r="S226" i="10" s="1"/>
  <c r="T226" i="10" s="1"/>
  <c r="G226" i="10"/>
  <c r="F226" i="10"/>
  <c r="E226" i="10"/>
  <c r="D226" i="10"/>
  <c r="Q226" i="10" s="1"/>
  <c r="R226" i="10" s="1"/>
  <c r="C226" i="10"/>
  <c r="P226" i="10" s="1"/>
  <c r="L225" i="10"/>
  <c r="K225" i="10"/>
  <c r="J225" i="10"/>
  <c r="I225" i="10"/>
  <c r="H225" i="10"/>
  <c r="S225" i="10" s="1"/>
  <c r="T225" i="10" s="1"/>
  <c r="G225" i="10"/>
  <c r="F225" i="10"/>
  <c r="E225" i="10"/>
  <c r="D225" i="10"/>
  <c r="Q225" i="10" s="1"/>
  <c r="C225" i="10"/>
  <c r="P225" i="10" s="1"/>
  <c r="L224" i="10"/>
  <c r="K224" i="10"/>
  <c r="J224" i="10"/>
  <c r="I224" i="10"/>
  <c r="H224" i="10"/>
  <c r="S224" i="10" s="1"/>
  <c r="T224" i="10" s="1"/>
  <c r="G224" i="10"/>
  <c r="F224" i="10"/>
  <c r="E224" i="10"/>
  <c r="D224" i="10"/>
  <c r="Q224" i="10" s="1"/>
  <c r="R224" i="10" s="1"/>
  <c r="C224" i="10"/>
  <c r="P224" i="10" s="1"/>
  <c r="L223" i="10"/>
  <c r="K223" i="10"/>
  <c r="J223" i="10"/>
  <c r="I223" i="10"/>
  <c r="H223" i="10"/>
  <c r="S223" i="10" s="1"/>
  <c r="T223" i="10" s="1"/>
  <c r="G223" i="10"/>
  <c r="F223" i="10"/>
  <c r="E223" i="10"/>
  <c r="D223" i="10"/>
  <c r="Q223" i="10" s="1"/>
  <c r="R223" i="10" s="1"/>
  <c r="C223" i="10"/>
  <c r="P223" i="10" s="1"/>
  <c r="L222" i="10"/>
  <c r="K222" i="10"/>
  <c r="J222" i="10"/>
  <c r="I222" i="10"/>
  <c r="H222" i="10"/>
  <c r="S222" i="10" s="1"/>
  <c r="T222" i="10" s="1"/>
  <c r="G222" i="10"/>
  <c r="F222" i="10"/>
  <c r="E222" i="10"/>
  <c r="D222" i="10"/>
  <c r="Q222" i="10" s="1"/>
  <c r="R222" i="10" s="1"/>
  <c r="C222" i="10"/>
  <c r="P222" i="10" s="1"/>
  <c r="L221" i="10"/>
  <c r="K221" i="10"/>
  <c r="J221" i="10"/>
  <c r="I221" i="10"/>
  <c r="H221" i="10"/>
  <c r="S221" i="10" s="1"/>
  <c r="T221" i="10" s="1"/>
  <c r="G221" i="10"/>
  <c r="F221" i="10"/>
  <c r="E221" i="10"/>
  <c r="D221" i="10"/>
  <c r="Q221" i="10" s="1"/>
  <c r="C221" i="10"/>
  <c r="P221" i="10" s="1"/>
  <c r="L220" i="10"/>
  <c r="K220" i="10"/>
  <c r="J220" i="10"/>
  <c r="I220" i="10"/>
  <c r="H220" i="10"/>
  <c r="S220" i="10" s="1"/>
  <c r="T220" i="10" s="1"/>
  <c r="G220" i="10"/>
  <c r="F220" i="10"/>
  <c r="E220" i="10"/>
  <c r="D220" i="10"/>
  <c r="Q220" i="10" s="1"/>
  <c r="R220" i="10" s="1"/>
  <c r="C220" i="10"/>
  <c r="P220" i="10" s="1"/>
  <c r="L219" i="10"/>
  <c r="K219" i="10"/>
  <c r="J219" i="10"/>
  <c r="I219" i="10"/>
  <c r="H219" i="10"/>
  <c r="S219" i="10" s="1"/>
  <c r="T219" i="10" s="1"/>
  <c r="G219" i="10"/>
  <c r="F219" i="10"/>
  <c r="E219" i="10"/>
  <c r="D219" i="10"/>
  <c r="Q219" i="10" s="1"/>
  <c r="R219" i="10" s="1"/>
  <c r="C219" i="10"/>
  <c r="P219" i="10" s="1"/>
  <c r="L218" i="10"/>
  <c r="K218" i="10"/>
  <c r="J218" i="10"/>
  <c r="I218" i="10"/>
  <c r="H218" i="10"/>
  <c r="S218" i="10" s="1"/>
  <c r="T218" i="10" s="1"/>
  <c r="G218" i="10"/>
  <c r="F218" i="10"/>
  <c r="E218" i="10"/>
  <c r="D218" i="10"/>
  <c r="Q218" i="10" s="1"/>
  <c r="C218" i="10"/>
  <c r="P218" i="10" s="1"/>
  <c r="L217" i="10"/>
  <c r="K217" i="10"/>
  <c r="J217" i="10"/>
  <c r="I217" i="10"/>
  <c r="H217" i="10"/>
  <c r="S217" i="10" s="1"/>
  <c r="T217" i="10" s="1"/>
  <c r="G217" i="10"/>
  <c r="F217" i="10"/>
  <c r="E217" i="10"/>
  <c r="D217" i="10"/>
  <c r="Q217" i="10" s="1"/>
  <c r="R217" i="10" s="1"/>
  <c r="C217" i="10"/>
  <c r="P217" i="10" s="1"/>
  <c r="L216" i="10"/>
  <c r="K216" i="10"/>
  <c r="J216" i="10"/>
  <c r="I216" i="10"/>
  <c r="H216" i="10"/>
  <c r="S216" i="10" s="1"/>
  <c r="T216" i="10" s="1"/>
  <c r="G216" i="10"/>
  <c r="F216" i="10"/>
  <c r="E216" i="10"/>
  <c r="D216" i="10"/>
  <c r="Q216" i="10" s="1"/>
  <c r="R216" i="10" s="1"/>
  <c r="C216" i="10"/>
  <c r="P216" i="10" s="1"/>
  <c r="L215" i="10"/>
  <c r="K215" i="10"/>
  <c r="J215" i="10"/>
  <c r="I215" i="10"/>
  <c r="H215" i="10"/>
  <c r="S215" i="10" s="1"/>
  <c r="T215" i="10" s="1"/>
  <c r="G215" i="10"/>
  <c r="F215" i="10"/>
  <c r="E215" i="10"/>
  <c r="D215" i="10"/>
  <c r="Q215" i="10" s="1"/>
  <c r="R215" i="10" s="1"/>
  <c r="C215" i="10"/>
  <c r="P215" i="10" s="1"/>
  <c r="L214" i="10"/>
  <c r="K214" i="10"/>
  <c r="J214" i="10"/>
  <c r="I214" i="10"/>
  <c r="H214" i="10"/>
  <c r="S214" i="10" s="1"/>
  <c r="T214" i="10" s="1"/>
  <c r="G214" i="10"/>
  <c r="F214" i="10"/>
  <c r="E214" i="10"/>
  <c r="D214" i="10"/>
  <c r="Q214" i="10" s="1"/>
  <c r="R214" i="10" s="1"/>
  <c r="C214" i="10"/>
  <c r="P214" i="10" s="1"/>
  <c r="L213" i="10"/>
  <c r="K213" i="10"/>
  <c r="J213" i="10"/>
  <c r="I213" i="10"/>
  <c r="H213" i="10"/>
  <c r="S213" i="10" s="1"/>
  <c r="T213" i="10" s="1"/>
  <c r="G213" i="10"/>
  <c r="F213" i="10"/>
  <c r="E213" i="10"/>
  <c r="D213" i="10"/>
  <c r="Q213" i="10" s="1"/>
  <c r="R213" i="10" s="1"/>
  <c r="C213" i="10"/>
  <c r="P213" i="10" s="1"/>
  <c r="L212" i="10"/>
  <c r="K212" i="10"/>
  <c r="J212" i="10"/>
  <c r="I212" i="10"/>
  <c r="H212" i="10"/>
  <c r="S212" i="10" s="1"/>
  <c r="T212" i="10" s="1"/>
  <c r="G212" i="10"/>
  <c r="F212" i="10"/>
  <c r="E212" i="10"/>
  <c r="D212" i="10"/>
  <c r="Q212" i="10" s="1"/>
  <c r="C212" i="10"/>
  <c r="P212" i="10" s="1"/>
  <c r="L211" i="10"/>
  <c r="K211" i="10"/>
  <c r="J211" i="10"/>
  <c r="I211" i="10"/>
  <c r="H211" i="10"/>
  <c r="S211" i="10" s="1"/>
  <c r="T211" i="10" s="1"/>
  <c r="G211" i="10"/>
  <c r="F211" i="10"/>
  <c r="E211" i="10"/>
  <c r="D211" i="10"/>
  <c r="Q211" i="10" s="1"/>
  <c r="R211" i="10" s="1"/>
  <c r="C211" i="10"/>
  <c r="P211" i="10" s="1"/>
  <c r="L210" i="10"/>
  <c r="K210" i="10"/>
  <c r="J210" i="10"/>
  <c r="I210" i="10"/>
  <c r="H210" i="10"/>
  <c r="S210" i="10" s="1"/>
  <c r="T210" i="10" s="1"/>
  <c r="G210" i="10"/>
  <c r="F210" i="10"/>
  <c r="E210" i="10"/>
  <c r="D210" i="10"/>
  <c r="Q210" i="10" s="1"/>
  <c r="C210" i="10"/>
  <c r="P210" i="10" s="1"/>
  <c r="L209" i="10"/>
  <c r="K209" i="10"/>
  <c r="J209" i="10"/>
  <c r="I209" i="10"/>
  <c r="H209" i="10"/>
  <c r="S209" i="10" s="1"/>
  <c r="T209" i="10" s="1"/>
  <c r="G209" i="10"/>
  <c r="F209" i="10"/>
  <c r="E209" i="10"/>
  <c r="D209" i="10"/>
  <c r="Q209" i="10" s="1"/>
  <c r="R209" i="10" s="1"/>
  <c r="C209" i="10"/>
  <c r="P209" i="10" s="1"/>
  <c r="L208" i="10"/>
  <c r="K208" i="10"/>
  <c r="J208" i="10"/>
  <c r="I208" i="10"/>
  <c r="H208" i="10"/>
  <c r="S208" i="10" s="1"/>
  <c r="T208" i="10" s="1"/>
  <c r="G208" i="10"/>
  <c r="F208" i="10"/>
  <c r="E208" i="10"/>
  <c r="D208" i="10"/>
  <c r="Q208" i="10" s="1"/>
  <c r="C208" i="10"/>
  <c r="P208" i="10" s="1"/>
  <c r="L207" i="10"/>
  <c r="K207" i="10"/>
  <c r="J207" i="10"/>
  <c r="I207" i="10"/>
  <c r="H207" i="10"/>
  <c r="S207" i="10" s="1"/>
  <c r="T207" i="10" s="1"/>
  <c r="G207" i="10"/>
  <c r="F207" i="10"/>
  <c r="E207" i="10"/>
  <c r="D207" i="10"/>
  <c r="Q207" i="10" s="1"/>
  <c r="R207" i="10" s="1"/>
  <c r="C207" i="10"/>
  <c r="P207" i="10" s="1"/>
  <c r="L206" i="10"/>
  <c r="K206" i="10"/>
  <c r="J206" i="10"/>
  <c r="I206" i="10"/>
  <c r="H206" i="10"/>
  <c r="S206" i="10" s="1"/>
  <c r="T206" i="10" s="1"/>
  <c r="G206" i="10"/>
  <c r="F206" i="10"/>
  <c r="E206" i="10"/>
  <c r="D206" i="10"/>
  <c r="Q206" i="10" s="1"/>
  <c r="R206" i="10" s="1"/>
  <c r="C206" i="10"/>
  <c r="P206" i="10" s="1"/>
  <c r="L205" i="10"/>
  <c r="K205" i="10"/>
  <c r="J205" i="10"/>
  <c r="I205" i="10"/>
  <c r="H205" i="10"/>
  <c r="S205" i="10" s="1"/>
  <c r="T205" i="10" s="1"/>
  <c r="G205" i="10"/>
  <c r="F205" i="10"/>
  <c r="E205" i="10"/>
  <c r="D205" i="10"/>
  <c r="Q205" i="10" s="1"/>
  <c r="R205" i="10" s="1"/>
  <c r="C205" i="10"/>
  <c r="P205" i="10" s="1"/>
  <c r="L204" i="10"/>
  <c r="K204" i="10"/>
  <c r="J204" i="10"/>
  <c r="I204" i="10"/>
  <c r="H204" i="10"/>
  <c r="S204" i="10" s="1"/>
  <c r="T204" i="10" s="1"/>
  <c r="G204" i="10"/>
  <c r="F204" i="10"/>
  <c r="E204" i="10"/>
  <c r="D204" i="10"/>
  <c r="Q204" i="10" s="1"/>
  <c r="C204" i="10"/>
  <c r="P204" i="10" s="1"/>
  <c r="L203" i="10"/>
  <c r="K203" i="10"/>
  <c r="J203" i="10"/>
  <c r="I203" i="10"/>
  <c r="H203" i="10"/>
  <c r="S203" i="10" s="1"/>
  <c r="T203" i="10" s="1"/>
  <c r="G203" i="10"/>
  <c r="F203" i="10"/>
  <c r="E203" i="10"/>
  <c r="D203" i="10"/>
  <c r="Q203" i="10" s="1"/>
  <c r="R203" i="10" s="1"/>
  <c r="C203" i="10"/>
  <c r="P203" i="10" s="1"/>
  <c r="L202" i="10"/>
  <c r="K202" i="10"/>
  <c r="J202" i="10"/>
  <c r="I202" i="10"/>
  <c r="H202" i="10"/>
  <c r="S202" i="10" s="1"/>
  <c r="T202" i="10" s="1"/>
  <c r="G202" i="10"/>
  <c r="F202" i="10"/>
  <c r="E202" i="10"/>
  <c r="D202" i="10"/>
  <c r="Q202" i="10" s="1"/>
  <c r="R202" i="10" s="1"/>
  <c r="C202" i="10"/>
  <c r="P202" i="10" s="1"/>
  <c r="L201" i="10"/>
  <c r="K201" i="10"/>
  <c r="J201" i="10"/>
  <c r="I201" i="10"/>
  <c r="H201" i="10"/>
  <c r="S201" i="10" s="1"/>
  <c r="T201" i="10" s="1"/>
  <c r="G201" i="10"/>
  <c r="F201" i="10"/>
  <c r="E201" i="10"/>
  <c r="D201" i="10"/>
  <c r="Q201" i="10" s="1"/>
  <c r="R201" i="10" s="1"/>
  <c r="C201" i="10"/>
  <c r="P201" i="10" s="1"/>
  <c r="L200" i="10"/>
  <c r="K200" i="10"/>
  <c r="J200" i="10"/>
  <c r="I200" i="10"/>
  <c r="H200" i="10"/>
  <c r="S200" i="10" s="1"/>
  <c r="T200" i="10" s="1"/>
  <c r="G200" i="10"/>
  <c r="F200" i="10"/>
  <c r="E200" i="10"/>
  <c r="D200" i="10"/>
  <c r="Q200" i="10" s="1"/>
  <c r="R200" i="10" s="1"/>
  <c r="C200" i="10"/>
  <c r="P200" i="10" s="1"/>
  <c r="L199" i="10"/>
  <c r="K199" i="10"/>
  <c r="J199" i="10"/>
  <c r="I199" i="10"/>
  <c r="H199" i="10"/>
  <c r="S199" i="10" s="1"/>
  <c r="T199" i="10" s="1"/>
  <c r="G199" i="10"/>
  <c r="F199" i="10"/>
  <c r="E199" i="10"/>
  <c r="D199" i="10"/>
  <c r="Q199" i="10" s="1"/>
  <c r="R199" i="10" s="1"/>
  <c r="C199" i="10"/>
  <c r="P199" i="10" s="1"/>
  <c r="L198" i="10"/>
  <c r="K198" i="10"/>
  <c r="J198" i="10"/>
  <c r="I198" i="10"/>
  <c r="H198" i="10"/>
  <c r="S198" i="10" s="1"/>
  <c r="T198" i="10" s="1"/>
  <c r="G198" i="10"/>
  <c r="F198" i="10"/>
  <c r="E198" i="10"/>
  <c r="D198" i="10"/>
  <c r="Q198" i="10" s="1"/>
  <c r="C198" i="10"/>
  <c r="P198" i="10" s="1"/>
  <c r="L197" i="10"/>
  <c r="K197" i="10"/>
  <c r="J197" i="10"/>
  <c r="I197" i="10"/>
  <c r="H197" i="10"/>
  <c r="S197" i="10" s="1"/>
  <c r="T197" i="10" s="1"/>
  <c r="G197" i="10"/>
  <c r="F197" i="10"/>
  <c r="E197" i="10"/>
  <c r="D197" i="10"/>
  <c r="Q197" i="10" s="1"/>
  <c r="R197" i="10" s="1"/>
  <c r="C197" i="10"/>
  <c r="P197" i="10" s="1"/>
  <c r="L196" i="10"/>
  <c r="K196" i="10"/>
  <c r="J196" i="10"/>
  <c r="I196" i="10"/>
  <c r="H196" i="10"/>
  <c r="S196" i="10" s="1"/>
  <c r="T196" i="10" s="1"/>
  <c r="G196" i="10"/>
  <c r="F196" i="10"/>
  <c r="E196" i="10"/>
  <c r="D196" i="10"/>
  <c r="Q196" i="10" s="1"/>
  <c r="R196" i="10" s="1"/>
  <c r="C196" i="10"/>
  <c r="P196" i="10" s="1"/>
  <c r="L195" i="10"/>
  <c r="K195" i="10"/>
  <c r="J195" i="10"/>
  <c r="I195" i="10"/>
  <c r="H195" i="10"/>
  <c r="S195" i="10" s="1"/>
  <c r="T195" i="10" s="1"/>
  <c r="G195" i="10"/>
  <c r="F195" i="10"/>
  <c r="E195" i="10"/>
  <c r="D195" i="10"/>
  <c r="Q195" i="10" s="1"/>
  <c r="R195" i="10" s="1"/>
  <c r="C195" i="10"/>
  <c r="P195" i="10" s="1"/>
  <c r="L194" i="10"/>
  <c r="K194" i="10"/>
  <c r="J194" i="10"/>
  <c r="I194" i="10"/>
  <c r="H194" i="10"/>
  <c r="S194" i="10" s="1"/>
  <c r="T194" i="10" s="1"/>
  <c r="G194" i="10"/>
  <c r="F194" i="10"/>
  <c r="E194" i="10"/>
  <c r="D194" i="10"/>
  <c r="Q194" i="10" s="1"/>
  <c r="R194" i="10" s="1"/>
  <c r="C194" i="10"/>
  <c r="P194" i="10" s="1"/>
  <c r="L193" i="10"/>
  <c r="K193" i="10"/>
  <c r="J193" i="10"/>
  <c r="I193" i="10"/>
  <c r="H193" i="10"/>
  <c r="S193" i="10" s="1"/>
  <c r="T193" i="10" s="1"/>
  <c r="G193" i="10"/>
  <c r="F193" i="10"/>
  <c r="E193" i="10"/>
  <c r="D193" i="10"/>
  <c r="Q193" i="10" s="1"/>
  <c r="R193" i="10" s="1"/>
  <c r="C193" i="10"/>
  <c r="P193" i="10" s="1"/>
  <c r="L192" i="10"/>
  <c r="K192" i="10"/>
  <c r="J192" i="10"/>
  <c r="I192" i="10"/>
  <c r="H192" i="10"/>
  <c r="S192" i="10" s="1"/>
  <c r="T192" i="10" s="1"/>
  <c r="G192" i="10"/>
  <c r="F192" i="10"/>
  <c r="E192" i="10"/>
  <c r="D192" i="10"/>
  <c r="Q192" i="10" s="1"/>
  <c r="R192" i="10" s="1"/>
  <c r="C192" i="10"/>
  <c r="P192" i="10" s="1"/>
  <c r="L191" i="10"/>
  <c r="K191" i="10"/>
  <c r="J191" i="10"/>
  <c r="I191" i="10"/>
  <c r="H191" i="10"/>
  <c r="S191" i="10" s="1"/>
  <c r="T191" i="10" s="1"/>
  <c r="G191" i="10"/>
  <c r="F191" i="10"/>
  <c r="E191" i="10"/>
  <c r="D191" i="10"/>
  <c r="Q191" i="10" s="1"/>
  <c r="R191" i="10" s="1"/>
  <c r="C191" i="10"/>
  <c r="P191" i="10" s="1"/>
  <c r="L190" i="10"/>
  <c r="K190" i="10"/>
  <c r="J190" i="10"/>
  <c r="I190" i="10"/>
  <c r="H190" i="10"/>
  <c r="S190" i="10" s="1"/>
  <c r="T190" i="10" s="1"/>
  <c r="G190" i="10"/>
  <c r="F190" i="10"/>
  <c r="E190" i="10"/>
  <c r="D190" i="10"/>
  <c r="Q190" i="10" s="1"/>
  <c r="R190" i="10" s="1"/>
  <c r="C190" i="10"/>
  <c r="P190" i="10" s="1"/>
  <c r="L189" i="10"/>
  <c r="K189" i="10"/>
  <c r="J189" i="10"/>
  <c r="I189" i="10"/>
  <c r="H189" i="10"/>
  <c r="S189" i="10" s="1"/>
  <c r="T189" i="10" s="1"/>
  <c r="G189" i="10"/>
  <c r="F189" i="10"/>
  <c r="E189" i="10"/>
  <c r="D189" i="10"/>
  <c r="Q189" i="10" s="1"/>
  <c r="R189" i="10" s="1"/>
  <c r="C189" i="10"/>
  <c r="P189" i="10" s="1"/>
  <c r="L188" i="10"/>
  <c r="K188" i="10"/>
  <c r="J188" i="10"/>
  <c r="I188" i="10"/>
  <c r="H188" i="10"/>
  <c r="S188" i="10" s="1"/>
  <c r="T188" i="10" s="1"/>
  <c r="G188" i="10"/>
  <c r="F188" i="10"/>
  <c r="E188" i="10"/>
  <c r="D188" i="10"/>
  <c r="Q188" i="10" s="1"/>
  <c r="R188" i="10" s="1"/>
  <c r="C188" i="10"/>
  <c r="P188" i="10" s="1"/>
  <c r="L187" i="10"/>
  <c r="K187" i="10"/>
  <c r="J187" i="10"/>
  <c r="I187" i="10"/>
  <c r="H187" i="10"/>
  <c r="S187" i="10" s="1"/>
  <c r="T187" i="10" s="1"/>
  <c r="G187" i="10"/>
  <c r="F187" i="10"/>
  <c r="E187" i="10"/>
  <c r="D187" i="10"/>
  <c r="Q187" i="10" s="1"/>
  <c r="R187" i="10" s="1"/>
  <c r="C187" i="10"/>
  <c r="P187" i="10" s="1"/>
  <c r="L186" i="10"/>
  <c r="K186" i="10"/>
  <c r="J186" i="10"/>
  <c r="I186" i="10"/>
  <c r="H186" i="10"/>
  <c r="S186" i="10" s="1"/>
  <c r="T186" i="10" s="1"/>
  <c r="G186" i="10"/>
  <c r="F186" i="10"/>
  <c r="E186" i="10"/>
  <c r="D186" i="10"/>
  <c r="Q186" i="10" s="1"/>
  <c r="R186" i="10" s="1"/>
  <c r="C186" i="10"/>
  <c r="P186" i="10" s="1"/>
  <c r="L185" i="10"/>
  <c r="K185" i="10"/>
  <c r="J185" i="10"/>
  <c r="I185" i="10"/>
  <c r="H185" i="10"/>
  <c r="S185" i="10" s="1"/>
  <c r="T185" i="10" s="1"/>
  <c r="G185" i="10"/>
  <c r="F185" i="10"/>
  <c r="E185" i="10"/>
  <c r="D185" i="10"/>
  <c r="Q185" i="10" s="1"/>
  <c r="C185" i="10"/>
  <c r="P185" i="10" s="1"/>
  <c r="L184" i="10"/>
  <c r="K184" i="10"/>
  <c r="J184" i="10"/>
  <c r="I184" i="10"/>
  <c r="H184" i="10"/>
  <c r="S184" i="10" s="1"/>
  <c r="T184" i="10" s="1"/>
  <c r="G184" i="10"/>
  <c r="F184" i="10"/>
  <c r="E184" i="10"/>
  <c r="D184" i="10"/>
  <c r="Q184" i="10" s="1"/>
  <c r="R184" i="10" s="1"/>
  <c r="C184" i="10"/>
  <c r="P184" i="10" s="1"/>
  <c r="L183" i="10"/>
  <c r="K183" i="10"/>
  <c r="J183" i="10"/>
  <c r="I183" i="10"/>
  <c r="H183" i="10"/>
  <c r="S183" i="10" s="1"/>
  <c r="T183" i="10" s="1"/>
  <c r="G183" i="10"/>
  <c r="F183" i="10"/>
  <c r="E183" i="10"/>
  <c r="D183" i="10"/>
  <c r="Q183" i="10" s="1"/>
  <c r="R183" i="10" s="1"/>
  <c r="C183" i="10"/>
  <c r="P183" i="10" s="1"/>
  <c r="L182" i="10"/>
  <c r="K182" i="10"/>
  <c r="J182" i="10"/>
  <c r="I182" i="10"/>
  <c r="H182" i="10"/>
  <c r="S182" i="10" s="1"/>
  <c r="T182" i="10" s="1"/>
  <c r="G182" i="10"/>
  <c r="F182" i="10"/>
  <c r="E182" i="10"/>
  <c r="D182" i="10"/>
  <c r="Q182" i="10" s="1"/>
  <c r="R182" i="10" s="1"/>
  <c r="C182" i="10"/>
  <c r="P182" i="10" s="1"/>
  <c r="L181" i="10"/>
  <c r="K181" i="10"/>
  <c r="J181" i="10"/>
  <c r="I181" i="10"/>
  <c r="H181" i="10"/>
  <c r="S181" i="10" s="1"/>
  <c r="T181" i="10" s="1"/>
  <c r="G181" i="10"/>
  <c r="F181" i="10"/>
  <c r="E181" i="10"/>
  <c r="D181" i="10"/>
  <c r="Q181" i="10" s="1"/>
  <c r="R181" i="10" s="1"/>
  <c r="C181" i="10"/>
  <c r="P181" i="10" s="1"/>
  <c r="L180" i="10"/>
  <c r="K180" i="10"/>
  <c r="J180" i="10"/>
  <c r="I180" i="10"/>
  <c r="H180" i="10"/>
  <c r="S180" i="10" s="1"/>
  <c r="T180" i="10" s="1"/>
  <c r="G180" i="10"/>
  <c r="F180" i="10"/>
  <c r="E180" i="10"/>
  <c r="D180" i="10"/>
  <c r="Q180" i="10" s="1"/>
  <c r="R180" i="10" s="1"/>
  <c r="C180" i="10"/>
  <c r="P180" i="10" s="1"/>
  <c r="L179" i="10"/>
  <c r="K179" i="10"/>
  <c r="J179" i="10"/>
  <c r="I179" i="10"/>
  <c r="H179" i="10"/>
  <c r="S179" i="10" s="1"/>
  <c r="T179" i="10" s="1"/>
  <c r="G179" i="10"/>
  <c r="F179" i="10"/>
  <c r="E179" i="10"/>
  <c r="D179" i="10"/>
  <c r="Q179" i="10" s="1"/>
  <c r="R179" i="10" s="1"/>
  <c r="C179" i="10"/>
  <c r="P179" i="10" s="1"/>
  <c r="L178" i="10"/>
  <c r="K178" i="10"/>
  <c r="J178" i="10"/>
  <c r="I178" i="10"/>
  <c r="H178" i="10"/>
  <c r="S178" i="10" s="1"/>
  <c r="T178" i="10" s="1"/>
  <c r="G178" i="10"/>
  <c r="F178" i="10"/>
  <c r="E178" i="10"/>
  <c r="D178" i="10"/>
  <c r="Q178" i="10" s="1"/>
  <c r="R178" i="10" s="1"/>
  <c r="C178" i="10"/>
  <c r="P178" i="10" s="1"/>
  <c r="L177" i="10"/>
  <c r="K177" i="10"/>
  <c r="J177" i="10"/>
  <c r="I177" i="10"/>
  <c r="H177" i="10"/>
  <c r="S177" i="10" s="1"/>
  <c r="T177" i="10" s="1"/>
  <c r="G177" i="10"/>
  <c r="F177" i="10"/>
  <c r="E177" i="10"/>
  <c r="D177" i="10"/>
  <c r="Q177" i="10" s="1"/>
  <c r="R177" i="10" s="1"/>
  <c r="C177" i="10"/>
  <c r="P177" i="10" s="1"/>
  <c r="L176" i="10"/>
  <c r="K176" i="10"/>
  <c r="J176" i="10"/>
  <c r="I176" i="10"/>
  <c r="H176" i="10"/>
  <c r="S176" i="10" s="1"/>
  <c r="T176" i="10" s="1"/>
  <c r="G176" i="10"/>
  <c r="F176" i="10"/>
  <c r="E176" i="10"/>
  <c r="D176" i="10"/>
  <c r="Q176" i="10" s="1"/>
  <c r="C176" i="10"/>
  <c r="P176" i="10" s="1"/>
  <c r="L175" i="10"/>
  <c r="K175" i="10"/>
  <c r="J175" i="10"/>
  <c r="I175" i="10"/>
  <c r="H175" i="10"/>
  <c r="S175" i="10" s="1"/>
  <c r="T175" i="10" s="1"/>
  <c r="G175" i="10"/>
  <c r="F175" i="10"/>
  <c r="E175" i="10"/>
  <c r="D175" i="10"/>
  <c r="Q175" i="10" s="1"/>
  <c r="R175" i="10" s="1"/>
  <c r="C175" i="10"/>
  <c r="P175" i="10" s="1"/>
  <c r="L174" i="10"/>
  <c r="K174" i="10"/>
  <c r="J174" i="10"/>
  <c r="I174" i="10"/>
  <c r="H174" i="10"/>
  <c r="S174" i="10" s="1"/>
  <c r="T174" i="10" s="1"/>
  <c r="G174" i="10"/>
  <c r="F174" i="10"/>
  <c r="E174" i="10"/>
  <c r="D174" i="10"/>
  <c r="Q174" i="10" s="1"/>
  <c r="R174" i="10" s="1"/>
  <c r="C174" i="10"/>
  <c r="P174" i="10" s="1"/>
  <c r="L173" i="10"/>
  <c r="K173" i="10"/>
  <c r="J173" i="10"/>
  <c r="I173" i="10"/>
  <c r="H173" i="10"/>
  <c r="S173" i="10" s="1"/>
  <c r="T173" i="10" s="1"/>
  <c r="G173" i="10"/>
  <c r="F173" i="10"/>
  <c r="E173" i="10"/>
  <c r="D173" i="10"/>
  <c r="Q173" i="10" s="1"/>
  <c r="R173" i="10" s="1"/>
  <c r="C173" i="10"/>
  <c r="P173" i="10" s="1"/>
  <c r="L172" i="10"/>
  <c r="K172" i="10"/>
  <c r="J172" i="10"/>
  <c r="I172" i="10"/>
  <c r="H172" i="10"/>
  <c r="S172" i="10" s="1"/>
  <c r="T172" i="10" s="1"/>
  <c r="G172" i="10"/>
  <c r="F172" i="10"/>
  <c r="E172" i="10"/>
  <c r="D172" i="10"/>
  <c r="Q172" i="10" s="1"/>
  <c r="C172" i="10"/>
  <c r="P172" i="10" s="1"/>
  <c r="L171" i="10"/>
  <c r="K171" i="10"/>
  <c r="J171" i="10"/>
  <c r="I171" i="10"/>
  <c r="H171" i="10"/>
  <c r="S171" i="10" s="1"/>
  <c r="T171" i="10" s="1"/>
  <c r="G171" i="10"/>
  <c r="F171" i="10"/>
  <c r="E171" i="10"/>
  <c r="D171" i="10"/>
  <c r="Q171" i="10" s="1"/>
  <c r="R171" i="10" s="1"/>
  <c r="C171" i="10"/>
  <c r="P171" i="10" s="1"/>
  <c r="L170" i="10"/>
  <c r="K170" i="10"/>
  <c r="J170" i="10"/>
  <c r="I170" i="10"/>
  <c r="H170" i="10"/>
  <c r="S170" i="10" s="1"/>
  <c r="T170" i="10" s="1"/>
  <c r="G170" i="10"/>
  <c r="F170" i="10"/>
  <c r="E170" i="10"/>
  <c r="D170" i="10"/>
  <c r="Q170" i="10" s="1"/>
  <c r="C170" i="10"/>
  <c r="P170" i="10" s="1"/>
  <c r="L169" i="10"/>
  <c r="K169" i="10"/>
  <c r="J169" i="10"/>
  <c r="I169" i="10"/>
  <c r="H169" i="10"/>
  <c r="S169" i="10" s="1"/>
  <c r="T169" i="10" s="1"/>
  <c r="G169" i="10"/>
  <c r="F169" i="10"/>
  <c r="E169" i="10"/>
  <c r="D169" i="10"/>
  <c r="Q169" i="10" s="1"/>
  <c r="R169" i="10" s="1"/>
  <c r="C169" i="10"/>
  <c r="P169" i="10" s="1"/>
  <c r="L168" i="10"/>
  <c r="K168" i="10"/>
  <c r="J168" i="10"/>
  <c r="I168" i="10"/>
  <c r="H168" i="10"/>
  <c r="S168" i="10" s="1"/>
  <c r="T168" i="10" s="1"/>
  <c r="G168" i="10"/>
  <c r="F168" i="10"/>
  <c r="E168" i="10"/>
  <c r="D168" i="10"/>
  <c r="Q168" i="10" s="1"/>
  <c r="R168" i="10" s="1"/>
  <c r="C168" i="10"/>
  <c r="P168" i="10" s="1"/>
  <c r="L167" i="10"/>
  <c r="K167" i="10"/>
  <c r="J167" i="10"/>
  <c r="I167" i="10"/>
  <c r="H167" i="10"/>
  <c r="S167" i="10" s="1"/>
  <c r="T167" i="10" s="1"/>
  <c r="G167" i="10"/>
  <c r="F167" i="10"/>
  <c r="E167" i="10"/>
  <c r="D167" i="10"/>
  <c r="Q167" i="10" s="1"/>
  <c r="R167" i="10" s="1"/>
  <c r="C167" i="10"/>
  <c r="P167" i="10" s="1"/>
  <c r="L166" i="10"/>
  <c r="K166" i="10"/>
  <c r="J166" i="10"/>
  <c r="I166" i="10"/>
  <c r="H166" i="10"/>
  <c r="S166" i="10" s="1"/>
  <c r="T166" i="10" s="1"/>
  <c r="G166" i="10"/>
  <c r="F166" i="10"/>
  <c r="E166" i="10"/>
  <c r="D166" i="10"/>
  <c r="Q166" i="10" s="1"/>
  <c r="R166" i="10" s="1"/>
  <c r="C166" i="10"/>
  <c r="P166" i="10" s="1"/>
  <c r="L165" i="10"/>
  <c r="K165" i="10"/>
  <c r="J165" i="10"/>
  <c r="I165" i="10"/>
  <c r="H165" i="10"/>
  <c r="S165" i="10" s="1"/>
  <c r="T165" i="10" s="1"/>
  <c r="G165" i="10"/>
  <c r="F165" i="10"/>
  <c r="E165" i="10"/>
  <c r="D165" i="10"/>
  <c r="Q165" i="10" s="1"/>
  <c r="R165" i="10" s="1"/>
  <c r="C165" i="10"/>
  <c r="P165" i="10" s="1"/>
  <c r="L164" i="10"/>
  <c r="K164" i="10"/>
  <c r="J164" i="10"/>
  <c r="I164" i="10"/>
  <c r="H164" i="10"/>
  <c r="S164" i="10" s="1"/>
  <c r="T164" i="10" s="1"/>
  <c r="G164" i="10"/>
  <c r="F164" i="10"/>
  <c r="E164" i="10"/>
  <c r="D164" i="10"/>
  <c r="Q164" i="10" s="1"/>
  <c r="R164" i="10" s="1"/>
  <c r="C164" i="10"/>
  <c r="P164" i="10" s="1"/>
  <c r="L163" i="10"/>
  <c r="K163" i="10"/>
  <c r="J163" i="10"/>
  <c r="I163" i="10"/>
  <c r="H163" i="10"/>
  <c r="S163" i="10" s="1"/>
  <c r="T163" i="10" s="1"/>
  <c r="G163" i="10"/>
  <c r="F163" i="10"/>
  <c r="E163" i="10"/>
  <c r="D163" i="10"/>
  <c r="Q163" i="10" s="1"/>
  <c r="R163" i="10" s="1"/>
  <c r="C163" i="10"/>
  <c r="P163" i="10" s="1"/>
  <c r="L162" i="10"/>
  <c r="K162" i="10"/>
  <c r="J162" i="10"/>
  <c r="I162" i="10"/>
  <c r="H162" i="10"/>
  <c r="S162" i="10" s="1"/>
  <c r="T162" i="10" s="1"/>
  <c r="G162" i="10"/>
  <c r="F162" i="10"/>
  <c r="E162" i="10"/>
  <c r="D162" i="10"/>
  <c r="Q162" i="10" s="1"/>
  <c r="R162" i="10" s="1"/>
  <c r="C162" i="10"/>
  <c r="P162" i="10" s="1"/>
  <c r="L161" i="10"/>
  <c r="K161" i="10"/>
  <c r="J161" i="10"/>
  <c r="I161" i="10"/>
  <c r="H161" i="10"/>
  <c r="S161" i="10" s="1"/>
  <c r="T161" i="10" s="1"/>
  <c r="G161" i="10"/>
  <c r="F161" i="10"/>
  <c r="E161" i="10"/>
  <c r="D161" i="10"/>
  <c r="Q161" i="10" s="1"/>
  <c r="R161" i="10" s="1"/>
  <c r="C161" i="10"/>
  <c r="P161" i="10" s="1"/>
  <c r="L160" i="10"/>
  <c r="K160" i="10"/>
  <c r="J160" i="10"/>
  <c r="I160" i="10"/>
  <c r="H160" i="10"/>
  <c r="S160" i="10" s="1"/>
  <c r="T160" i="10" s="1"/>
  <c r="G160" i="10"/>
  <c r="F160" i="10"/>
  <c r="E160" i="10"/>
  <c r="D160" i="10"/>
  <c r="Q160" i="10" s="1"/>
  <c r="R160" i="10" s="1"/>
  <c r="C160" i="10"/>
  <c r="P160" i="10" s="1"/>
  <c r="L159" i="10"/>
  <c r="K159" i="10"/>
  <c r="J159" i="10"/>
  <c r="I159" i="10"/>
  <c r="H159" i="10"/>
  <c r="S159" i="10" s="1"/>
  <c r="T159" i="10" s="1"/>
  <c r="G159" i="10"/>
  <c r="F159" i="10"/>
  <c r="E159" i="10"/>
  <c r="D159" i="10"/>
  <c r="Q159" i="10" s="1"/>
  <c r="R159" i="10" s="1"/>
  <c r="C159" i="10"/>
  <c r="P159" i="10" s="1"/>
  <c r="L158" i="10"/>
  <c r="K158" i="10"/>
  <c r="J158" i="10"/>
  <c r="I158" i="10"/>
  <c r="H158" i="10"/>
  <c r="S158" i="10" s="1"/>
  <c r="T158" i="10" s="1"/>
  <c r="G158" i="10"/>
  <c r="F158" i="10"/>
  <c r="E158" i="10"/>
  <c r="D158" i="10"/>
  <c r="Q158" i="10" s="1"/>
  <c r="R158" i="10" s="1"/>
  <c r="C158" i="10"/>
  <c r="P158" i="10" s="1"/>
  <c r="L157" i="10"/>
  <c r="K157" i="10"/>
  <c r="J157" i="10"/>
  <c r="I157" i="10"/>
  <c r="H157" i="10"/>
  <c r="S157" i="10" s="1"/>
  <c r="T157" i="10" s="1"/>
  <c r="G157" i="10"/>
  <c r="F157" i="10"/>
  <c r="E157" i="10"/>
  <c r="D157" i="10"/>
  <c r="Q157" i="10" s="1"/>
  <c r="C157" i="10"/>
  <c r="P157" i="10" s="1"/>
  <c r="L156" i="10"/>
  <c r="K156" i="10"/>
  <c r="J156" i="10"/>
  <c r="I156" i="10"/>
  <c r="H156" i="10"/>
  <c r="S156" i="10" s="1"/>
  <c r="T156" i="10" s="1"/>
  <c r="G156" i="10"/>
  <c r="F156" i="10"/>
  <c r="E156" i="10"/>
  <c r="D156" i="10"/>
  <c r="Q156" i="10" s="1"/>
  <c r="R156" i="10" s="1"/>
  <c r="C156" i="10"/>
  <c r="P156" i="10" s="1"/>
  <c r="L155" i="10"/>
  <c r="K155" i="10"/>
  <c r="J155" i="10"/>
  <c r="I155" i="10"/>
  <c r="H155" i="10"/>
  <c r="S155" i="10" s="1"/>
  <c r="T155" i="10" s="1"/>
  <c r="G155" i="10"/>
  <c r="F155" i="10"/>
  <c r="E155" i="10"/>
  <c r="D155" i="10"/>
  <c r="Q155" i="10" s="1"/>
  <c r="R155" i="10" s="1"/>
  <c r="C155" i="10"/>
  <c r="P155" i="10" s="1"/>
  <c r="L154" i="10"/>
  <c r="K154" i="10"/>
  <c r="J154" i="10"/>
  <c r="I154" i="10"/>
  <c r="H154" i="10"/>
  <c r="S154" i="10" s="1"/>
  <c r="T154" i="10" s="1"/>
  <c r="G154" i="10"/>
  <c r="F154" i="10"/>
  <c r="E154" i="10"/>
  <c r="D154" i="10"/>
  <c r="Q154" i="10" s="1"/>
  <c r="R154" i="10" s="1"/>
  <c r="C154" i="10"/>
  <c r="P154" i="10" s="1"/>
  <c r="L153" i="10"/>
  <c r="K153" i="10"/>
  <c r="J153" i="10"/>
  <c r="I153" i="10"/>
  <c r="H153" i="10"/>
  <c r="S153" i="10" s="1"/>
  <c r="T153" i="10" s="1"/>
  <c r="G153" i="10"/>
  <c r="F153" i="10"/>
  <c r="E153" i="10"/>
  <c r="D153" i="10"/>
  <c r="Q153" i="10" s="1"/>
  <c r="R153" i="10" s="1"/>
  <c r="C153" i="10"/>
  <c r="P153" i="10" s="1"/>
  <c r="L152" i="10"/>
  <c r="K152" i="10"/>
  <c r="J152" i="10"/>
  <c r="I152" i="10"/>
  <c r="H152" i="10"/>
  <c r="S152" i="10" s="1"/>
  <c r="T152" i="10" s="1"/>
  <c r="G152" i="10"/>
  <c r="F152" i="10"/>
  <c r="E152" i="10"/>
  <c r="D152" i="10"/>
  <c r="Q152" i="10" s="1"/>
  <c r="C152" i="10"/>
  <c r="P152" i="10" s="1"/>
  <c r="L151" i="10"/>
  <c r="K151" i="10"/>
  <c r="J151" i="10"/>
  <c r="I151" i="10"/>
  <c r="H151" i="10"/>
  <c r="S151" i="10" s="1"/>
  <c r="T151" i="10" s="1"/>
  <c r="G151" i="10"/>
  <c r="F151" i="10"/>
  <c r="E151" i="10"/>
  <c r="D151" i="10"/>
  <c r="Q151" i="10" s="1"/>
  <c r="R151" i="10" s="1"/>
  <c r="C151" i="10"/>
  <c r="P151" i="10" s="1"/>
  <c r="L150" i="10"/>
  <c r="K150" i="10"/>
  <c r="J150" i="10"/>
  <c r="I150" i="10"/>
  <c r="H150" i="10"/>
  <c r="S150" i="10" s="1"/>
  <c r="T150" i="10" s="1"/>
  <c r="G150" i="10"/>
  <c r="F150" i="10"/>
  <c r="E150" i="10"/>
  <c r="D150" i="10"/>
  <c r="Q150" i="10" s="1"/>
  <c r="R150" i="10" s="1"/>
  <c r="C150" i="10"/>
  <c r="P150" i="10" s="1"/>
  <c r="L149" i="10"/>
  <c r="K149" i="10"/>
  <c r="J149" i="10"/>
  <c r="I149" i="10"/>
  <c r="H149" i="10"/>
  <c r="S149" i="10" s="1"/>
  <c r="T149" i="10" s="1"/>
  <c r="G149" i="10"/>
  <c r="F149" i="10"/>
  <c r="E149" i="10"/>
  <c r="D149" i="10"/>
  <c r="Q149" i="10" s="1"/>
  <c r="R149" i="10" s="1"/>
  <c r="C149" i="10"/>
  <c r="P149" i="10" s="1"/>
  <c r="L148" i="10"/>
  <c r="K148" i="10"/>
  <c r="J148" i="10"/>
  <c r="I148" i="10"/>
  <c r="H148" i="10"/>
  <c r="S148" i="10" s="1"/>
  <c r="T148" i="10" s="1"/>
  <c r="G148" i="10"/>
  <c r="F148" i="10"/>
  <c r="E148" i="10"/>
  <c r="D148" i="10"/>
  <c r="Q148" i="10" s="1"/>
  <c r="R148" i="10" s="1"/>
  <c r="C148" i="10"/>
  <c r="P148" i="10" s="1"/>
  <c r="L147" i="10"/>
  <c r="K147" i="10"/>
  <c r="J147" i="10"/>
  <c r="I147" i="10"/>
  <c r="H147" i="10"/>
  <c r="S147" i="10" s="1"/>
  <c r="T147" i="10" s="1"/>
  <c r="G147" i="10"/>
  <c r="F147" i="10"/>
  <c r="E147" i="10"/>
  <c r="D147" i="10"/>
  <c r="Q147" i="10" s="1"/>
  <c r="R147" i="10" s="1"/>
  <c r="C147" i="10"/>
  <c r="P147" i="10" s="1"/>
  <c r="L146" i="10"/>
  <c r="K146" i="10"/>
  <c r="J146" i="10"/>
  <c r="I146" i="10"/>
  <c r="H146" i="10"/>
  <c r="S146" i="10" s="1"/>
  <c r="T146" i="10" s="1"/>
  <c r="G146" i="10"/>
  <c r="F146" i="10"/>
  <c r="E146" i="10"/>
  <c r="D146" i="10"/>
  <c r="Q146" i="10" s="1"/>
  <c r="R146" i="10" s="1"/>
  <c r="C146" i="10"/>
  <c r="P146" i="10" s="1"/>
  <c r="L145" i="10"/>
  <c r="K145" i="10"/>
  <c r="J145" i="10"/>
  <c r="I145" i="10"/>
  <c r="H145" i="10"/>
  <c r="S145" i="10" s="1"/>
  <c r="T145" i="10" s="1"/>
  <c r="G145" i="10"/>
  <c r="F145" i="10"/>
  <c r="E145" i="10"/>
  <c r="D145" i="10"/>
  <c r="Q145" i="10" s="1"/>
  <c r="C145" i="10"/>
  <c r="P145" i="10" s="1"/>
  <c r="L144" i="10"/>
  <c r="K144" i="10"/>
  <c r="J144" i="10"/>
  <c r="I144" i="10"/>
  <c r="H144" i="10"/>
  <c r="S144" i="10" s="1"/>
  <c r="T144" i="10" s="1"/>
  <c r="G144" i="10"/>
  <c r="F144" i="10"/>
  <c r="E144" i="10"/>
  <c r="D144" i="10"/>
  <c r="Q144" i="10" s="1"/>
  <c r="R144" i="10" s="1"/>
  <c r="C144" i="10"/>
  <c r="P144" i="10" s="1"/>
  <c r="L143" i="10"/>
  <c r="K143" i="10"/>
  <c r="J143" i="10"/>
  <c r="I143" i="10"/>
  <c r="H143" i="10"/>
  <c r="S143" i="10" s="1"/>
  <c r="T143" i="10" s="1"/>
  <c r="G143" i="10"/>
  <c r="F143" i="10"/>
  <c r="E143" i="10"/>
  <c r="D143" i="10"/>
  <c r="Q143" i="10" s="1"/>
  <c r="R143" i="10" s="1"/>
  <c r="C143" i="10"/>
  <c r="P143" i="10" s="1"/>
  <c r="L142" i="10"/>
  <c r="K142" i="10"/>
  <c r="J142" i="10"/>
  <c r="I142" i="10"/>
  <c r="H142" i="10"/>
  <c r="S142" i="10" s="1"/>
  <c r="T142" i="10" s="1"/>
  <c r="G142" i="10"/>
  <c r="F142" i="10"/>
  <c r="E142" i="10"/>
  <c r="D142" i="10"/>
  <c r="Q142" i="10" s="1"/>
  <c r="C142" i="10"/>
  <c r="P142" i="10" s="1"/>
  <c r="L141" i="10"/>
  <c r="K141" i="10"/>
  <c r="J141" i="10"/>
  <c r="I141" i="10"/>
  <c r="H141" i="10"/>
  <c r="S141" i="10" s="1"/>
  <c r="T141" i="10" s="1"/>
  <c r="G141" i="10"/>
  <c r="F141" i="10"/>
  <c r="E141" i="10"/>
  <c r="D141" i="10"/>
  <c r="Q141" i="10" s="1"/>
  <c r="R141" i="10" s="1"/>
  <c r="C141" i="10"/>
  <c r="P141" i="10" s="1"/>
  <c r="L140" i="10"/>
  <c r="K140" i="10"/>
  <c r="J140" i="10"/>
  <c r="I140" i="10"/>
  <c r="H140" i="10"/>
  <c r="S140" i="10" s="1"/>
  <c r="T140" i="10" s="1"/>
  <c r="G140" i="10"/>
  <c r="F140" i="10"/>
  <c r="E140" i="10"/>
  <c r="D140" i="10"/>
  <c r="Q140" i="10" s="1"/>
  <c r="C140" i="10"/>
  <c r="P140" i="10" s="1"/>
  <c r="L139" i="10"/>
  <c r="K139" i="10"/>
  <c r="J139" i="10"/>
  <c r="I139" i="10"/>
  <c r="H139" i="10"/>
  <c r="S139" i="10" s="1"/>
  <c r="T139" i="10" s="1"/>
  <c r="G139" i="10"/>
  <c r="F139" i="10"/>
  <c r="E139" i="10"/>
  <c r="D139" i="10"/>
  <c r="Q139" i="10" s="1"/>
  <c r="R139" i="10" s="1"/>
  <c r="C139" i="10"/>
  <c r="P139" i="10" s="1"/>
  <c r="L138" i="10"/>
  <c r="K138" i="10"/>
  <c r="J138" i="10"/>
  <c r="I138" i="10"/>
  <c r="H138" i="10"/>
  <c r="S138" i="10" s="1"/>
  <c r="T138" i="10" s="1"/>
  <c r="G138" i="10"/>
  <c r="F138" i="10"/>
  <c r="E138" i="10"/>
  <c r="D138" i="10"/>
  <c r="Q138" i="10" s="1"/>
  <c r="R138" i="10" s="1"/>
  <c r="C138" i="10"/>
  <c r="P138" i="10" s="1"/>
  <c r="L137" i="10"/>
  <c r="K137" i="10"/>
  <c r="J137" i="10"/>
  <c r="I137" i="10"/>
  <c r="H137" i="10"/>
  <c r="S137" i="10" s="1"/>
  <c r="T137" i="10" s="1"/>
  <c r="G137" i="10"/>
  <c r="F137" i="10"/>
  <c r="E137" i="10"/>
  <c r="D137" i="10"/>
  <c r="Q137" i="10" s="1"/>
  <c r="R137" i="10" s="1"/>
  <c r="C137" i="10"/>
  <c r="P137" i="10" s="1"/>
  <c r="L136" i="10"/>
  <c r="K136" i="10"/>
  <c r="J136" i="10"/>
  <c r="I136" i="10"/>
  <c r="H136" i="10"/>
  <c r="S136" i="10" s="1"/>
  <c r="T136" i="10" s="1"/>
  <c r="G136" i="10"/>
  <c r="F136" i="10"/>
  <c r="E136" i="10"/>
  <c r="D136" i="10"/>
  <c r="Q136" i="10" s="1"/>
  <c r="R136" i="10" s="1"/>
  <c r="C136" i="10"/>
  <c r="P136" i="10" s="1"/>
  <c r="L135" i="10"/>
  <c r="K135" i="10"/>
  <c r="J135" i="10"/>
  <c r="I135" i="10"/>
  <c r="H135" i="10"/>
  <c r="S135" i="10" s="1"/>
  <c r="T135" i="10" s="1"/>
  <c r="G135" i="10"/>
  <c r="F135" i="10"/>
  <c r="E135" i="10"/>
  <c r="D135" i="10"/>
  <c r="Q135" i="10" s="1"/>
  <c r="R135" i="10" s="1"/>
  <c r="C135" i="10"/>
  <c r="P135" i="10" s="1"/>
  <c r="L134" i="10"/>
  <c r="K134" i="10"/>
  <c r="J134" i="10"/>
  <c r="I134" i="10"/>
  <c r="H134" i="10"/>
  <c r="S134" i="10" s="1"/>
  <c r="T134" i="10" s="1"/>
  <c r="G134" i="10"/>
  <c r="F134" i="10"/>
  <c r="E134" i="10"/>
  <c r="D134" i="10"/>
  <c r="Q134" i="10" s="1"/>
  <c r="R134" i="10" s="1"/>
  <c r="C134" i="10"/>
  <c r="P134" i="10" s="1"/>
  <c r="L133" i="10"/>
  <c r="K133" i="10"/>
  <c r="J133" i="10"/>
  <c r="I133" i="10"/>
  <c r="H133" i="10"/>
  <c r="S133" i="10" s="1"/>
  <c r="T133" i="10" s="1"/>
  <c r="G133" i="10"/>
  <c r="F133" i="10"/>
  <c r="E133" i="10"/>
  <c r="D133" i="10"/>
  <c r="Q133" i="10" s="1"/>
  <c r="R133" i="10" s="1"/>
  <c r="C133" i="10"/>
  <c r="P133" i="10" s="1"/>
  <c r="L132" i="10"/>
  <c r="K132" i="10"/>
  <c r="J132" i="10"/>
  <c r="I132" i="10"/>
  <c r="H132" i="10"/>
  <c r="S132" i="10" s="1"/>
  <c r="T132" i="10" s="1"/>
  <c r="G132" i="10"/>
  <c r="F132" i="10"/>
  <c r="E132" i="10"/>
  <c r="D132" i="10"/>
  <c r="Q132" i="10" s="1"/>
  <c r="R132" i="10" s="1"/>
  <c r="C132" i="10"/>
  <c r="P132" i="10" s="1"/>
  <c r="L131" i="10"/>
  <c r="K131" i="10"/>
  <c r="J131" i="10"/>
  <c r="I131" i="10"/>
  <c r="H131" i="10"/>
  <c r="S131" i="10" s="1"/>
  <c r="T131" i="10" s="1"/>
  <c r="G131" i="10"/>
  <c r="F131" i="10"/>
  <c r="E131" i="10"/>
  <c r="D131" i="10"/>
  <c r="Q131" i="10" s="1"/>
  <c r="R131" i="10" s="1"/>
  <c r="C131" i="10"/>
  <c r="P131" i="10" s="1"/>
  <c r="L130" i="10"/>
  <c r="K130" i="10"/>
  <c r="J130" i="10"/>
  <c r="I130" i="10"/>
  <c r="H130" i="10"/>
  <c r="S130" i="10" s="1"/>
  <c r="T130" i="10" s="1"/>
  <c r="G130" i="10"/>
  <c r="F130" i="10"/>
  <c r="E130" i="10"/>
  <c r="D130" i="10"/>
  <c r="Q130" i="10" s="1"/>
  <c r="R130" i="10" s="1"/>
  <c r="C130" i="10"/>
  <c r="P130" i="10" s="1"/>
  <c r="L129" i="10"/>
  <c r="K129" i="10"/>
  <c r="J129" i="10"/>
  <c r="I129" i="10"/>
  <c r="H129" i="10"/>
  <c r="S129" i="10" s="1"/>
  <c r="T129" i="10" s="1"/>
  <c r="G129" i="10"/>
  <c r="F129" i="10"/>
  <c r="E129" i="10"/>
  <c r="D129" i="10"/>
  <c r="Q129" i="10" s="1"/>
  <c r="R129" i="10" s="1"/>
  <c r="C129" i="10"/>
  <c r="P129" i="10" s="1"/>
  <c r="L128" i="10"/>
  <c r="K128" i="10"/>
  <c r="J128" i="10"/>
  <c r="I128" i="10"/>
  <c r="H128" i="10"/>
  <c r="S128" i="10" s="1"/>
  <c r="T128" i="10" s="1"/>
  <c r="G128" i="10"/>
  <c r="F128" i="10"/>
  <c r="E128" i="10"/>
  <c r="D128" i="10"/>
  <c r="Q128" i="10" s="1"/>
  <c r="C128" i="10"/>
  <c r="P128" i="10" s="1"/>
  <c r="L127" i="10"/>
  <c r="K127" i="10"/>
  <c r="J127" i="10"/>
  <c r="I127" i="10"/>
  <c r="H127" i="10"/>
  <c r="S127" i="10" s="1"/>
  <c r="T127" i="10" s="1"/>
  <c r="G127" i="10"/>
  <c r="F127" i="10"/>
  <c r="E127" i="10"/>
  <c r="D127" i="10"/>
  <c r="Q127" i="10" s="1"/>
  <c r="R127" i="10" s="1"/>
  <c r="C127" i="10"/>
  <c r="P127" i="10" s="1"/>
  <c r="L126" i="10"/>
  <c r="K126" i="10"/>
  <c r="J126" i="10"/>
  <c r="I126" i="10"/>
  <c r="H126" i="10"/>
  <c r="S126" i="10" s="1"/>
  <c r="G126" i="10"/>
  <c r="F126" i="10"/>
  <c r="E126" i="10"/>
  <c r="D126" i="10"/>
  <c r="Q126" i="10" s="1"/>
  <c r="C126" i="10"/>
  <c r="P126" i="10" s="1"/>
  <c r="L125" i="10"/>
  <c r="K125" i="10"/>
  <c r="J125" i="10"/>
  <c r="I125" i="10"/>
  <c r="H125" i="10"/>
  <c r="S125" i="10" s="1"/>
  <c r="T125" i="10" s="1"/>
  <c r="G125" i="10"/>
  <c r="F125" i="10"/>
  <c r="E125" i="10"/>
  <c r="D125" i="10"/>
  <c r="Q125" i="10" s="1"/>
  <c r="R125" i="10" s="1"/>
  <c r="C125" i="10"/>
  <c r="P125" i="10" s="1"/>
  <c r="L124" i="10"/>
  <c r="K124" i="10"/>
  <c r="J124" i="10"/>
  <c r="I124" i="10"/>
  <c r="H124" i="10"/>
  <c r="S124" i="10" s="1"/>
  <c r="T124" i="10" s="1"/>
  <c r="G124" i="10"/>
  <c r="F124" i="10"/>
  <c r="E124" i="10"/>
  <c r="D124" i="10"/>
  <c r="Q124" i="10" s="1"/>
  <c r="C124" i="10"/>
  <c r="P124" i="10" s="1"/>
  <c r="L123" i="10"/>
  <c r="K123" i="10"/>
  <c r="J123" i="10"/>
  <c r="I123" i="10"/>
  <c r="H123" i="10"/>
  <c r="S123" i="10" s="1"/>
  <c r="T123" i="10" s="1"/>
  <c r="G123" i="10"/>
  <c r="F123" i="10"/>
  <c r="E123" i="10"/>
  <c r="D123" i="10"/>
  <c r="Q123" i="10" s="1"/>
  <c r="R123" i="10" s="1"/>
  <c r="C123" i="10"/>
  <c r="P123" i="10" s="1"/>
  <c r="L122" i="10"/>
  <c r="K122" i="10"/>
  <c r="J122" i="10"/>
  <c r="I122" i="10"/>
  <c r="H122" i="10"/>
  <c r="S122" i="10" s="1"/>
  <c r="T122" i="10" s="1"/>
  <c r="G122" i="10"/>
  <c r="F122" i="10"/>
  <c r="E122" i="10"/>
  <c r="D122" i="10"/>
  <c r="Q122" i="10" s="1"/>
  <c r="C122" i="10"/>
  <c r="P122" i="10" s="1"/>
  <c r="L121" i="10"/>
  <c r="K121" i="10"/>
  <c r="J121" i="10"/>
  <c r="I121" i="10"/>
  <c r="H121" i="10"/>
  <c r="S121" i="10" s="1"/>
  <c r="T121" i="10" s="1"/>
  <c r="G121" i="10"/>
  <c r="F121" i="10"/>
  <c r="E121" i="10"/>
  <c r="D121" i="10"/>
  <c r="Q121" i="10" s="1"/>
  <c r="R121" i="10" s="1"/>
  <c r="C121" i="10"/>
  <c r="P121" i="10" s="1"/>
  <c r="L120" i="10"/>
  <c r="K120" i="10"/>
  <c r="J120" i="10"/>
  <c r="I120" i="10"/>
  <c r="H120" i="10"/>
  <c r="S120" i="10" s="1"/>
  <c r="T120" i="10" s="1"/>
  <c r="G120" i="10"/>
  <c r="F120" i="10"/>
  <c r="E120" i="10"/>
  <c r="D120" i="10"/>
  <c r="Q120" i="10" s="1"/>
  <c r="C120" i="10"/>
  <c r="P120" i="10" s="1"/>
  <c r="L119" i="10"/>
  <c r="K119" i="10"/>
  <c r="J119" i="10"/>
  <c r="I119" i="10"/>
  <c r="H119" i="10"/>
  <c r="S119" i="10" s="1"/>
  <c r="T119" i="10" s="1"/>
  <c r="G119" i="10"/>
  <c r="F119" i="10"/>
  <c r="E119" i="10"/>
  <c r="D119" i="10"/>
  <c r="Q119" i="10" s="1"/>
  <c r="R119" i="10" s="1"/>
  <c r="C119" i="10"/>
  <c r="P119" i="10" s="1"/>
  <c r="L118" i="10"/>
  <c r="K118" i="10"/>
  <c r="J118" i="10"/>
  <c r="I118" i="10"/>
  <c r="H118" i="10"/>
  <c r="S118" i="10" s="1"/>
  <c r="T118" i="10" s="1"/>
  <c r="G118" i="10"/>
  <c r="F118" i="10"/>
  <c r="E118" i="10"/>
  <c r="D118" i="10"/>
  <c r="Q118" i="10" s="1"/>
  <c r="C118" i="10"/>
  <c r="P118" i="10" s="1"/>
  <c r="L117" i="10"/>
  <c r="K117" i="10"/>
  <c r="J117" i="10"/>
  <c r="I117" i="10"/>
  <c r="H117" i="10"/>
  <c r="S117" i="10" s="1"/>
  <c r="T117" i="10" s="1"/>
  <c r="G117" i="10"/>
  <c r="F117" i="10"/>
  <c r="E117" i="10"/>
  <c r="D117" i="10"/>
  <c r="Q117" i="10" s="1"/>
  <c r="R117" i="10" s="1"/>
  <c r="C117" i="10"/>
  <c r="P117" i="10" s="1"/>
  <c r="L116" i="10"/>
  <c r="K116" i="10"/>
  <c r="J116" i="10"/>
  <c r="I116" i="10"/>
  <c r="H116" i="10"/>
  <c r="S116" i="10" s="1"/>
  <c r="T116" i="10" s="1"/>
  <c r="G116" i="10"/>
  <c r="F116" i="10"/>
  <c r="E116" i="10"/>
  <c r="D116" i="10"/>
  <c r="Q116" i="10" s="1"/>
  <c r="C116" i="10"/>
  <c r="P116" i="10" s="1"/>
  <c r="L115" i="10"/>
  <c r="K115" i="10"/>
  <c r="J115" i="10"/>
  <c r="I115" i="10"/>
  <c r="H115" i="10"/>
  <c r="S115" i="10" s="1"/>
  <c r="T115" i="10" s="1"/>
  <c r="G115" i="10"/>
  <c r="F115" i="10"/>
  <c r="E115" i="10"/>
  <c r="D115" i="10"/>
  <c r="Q115" i="10" s="1"/>
  <c r="R115" i="10" s="1"/>
  <c r="C115" i="10"/>
  <c r="P115" i="10" s="1"/>
  <c r="L114" i="10"/>
  <c r="K114" i="10"/>
  <c r="J114" i="10"/>
  <c r="I114" i="10"/>
  <c r="H114" i="10"/>
  <c r="S114" i="10" s="1"/>
  <c r="T114" i="10" s="1"/>
  <c r="G114" i="10"/>
  <c r="F114" i="10"/>
  <c r="E114" i="10"/>
  <c r="D114" i="10"/>
  <c r="Q114" i="10" s="1"/>
  <c r="C114" i="10"/>
  <c r="P114" i="10" s="1"/>
  <c r="L113" i="10"/>
  <c r="K113" i="10"/>
  <c r="J113" i="10"/>
  <c r="I113" i="10"/>
  <c r="H113" i="10"/>
  <c r="S113" i="10" s="1"/>
  <c r="T113" i="10" s="1"/>
  <c r="G113" i="10"/>
  <c r="F113" i="10"/>
  <c r="E113" i="10"/>
  <c r="D113" i="10"/>
  <c r="Q113" i="10" s="1"/>
  <c r="R113" i="10" s="1"/>
  <c r="C113" i="10"/>
  <c r="P113" i="10" s="1"/>
  <c r="L112" i="10"/>
  <c r="K112" i="10"/>
  <c r="J112" i="10"/>
  <c r="I112" i="10"/>
  <c r="H112" i="10"/>
  <c r="S112" i="10" s="1"/>
  <c r="T112" i="10" s="1"/>
  <c r="G112" i="10"/>
  <c r="F112" i="10"/>
  <c r="E112" i="10"/>
  <c r="D112" i="10"/>
  <c r="Q112" i="10" s="1"/>
  <c r="C112" i="10"/>
  <c r="P112" i="10" s="1"/>
  <c r="L111" i="10"/>
  <c r="K111" i="10"/>
  <c r="J111" i="10"/>
  <c r="I111" i="10"/>
  <c r="H111" i="10"/>
  <c r="S111" i="10" s="1"/>
  <c r="T111" i="10" s="1"/>
  <c r="G111" i="10"/>
  <c r="F111" i="10"/>
  <c r="E111" i="10"/>
  <c r="D111" i="10"/>
  <c r="Q111" i="10" s="1"/>
  <c r="R111" i="10" s="1"/>
  <c r="C111" i="10"/>
  <c r="P111" i="10" s="1"/>
  <c r="L110" i="10"/>
  <c r="K110" i="10"/>
  <c r="J110" i="10"/>
  <c r="I110" i="10"/>
  <c r="H110" i="10"/>
  <c r="S110" i="10" s="1"/>
  <c r="T110" i="10" s="1"/>
  <c r="G110" i="10"/>
  <c r="F110" i="10"/>
  <c r="E110" i="10"/>
  <c r="D110" i="10"/>
  <c r="Q110" i="10" s="1"/>
  <c r="C110" i="10"/>
  <c r="P110" i="10" s="1"/>
  <c r="L109" i="10"/>
  <c r="K109" i="10"/>
  <c r="J109" i="10"/>
  <c r="I109" i="10"/>
  <c r="H109" i="10"/>
  <c r="S109" i="10" s="1"/>
  <c r="T109" i="10" s="1"/>
  <c r="G109" i="10"/>
  <c r="F109" i="10"/>
  <c r="E109" i="10"/>
  <c r="D109" i="10"/>
  <c r="Q109" i="10" s="1"/>
  <c r="R109" i="10" s="1"/>
  <c r="C109" i="10"/>
  <c r="P109" i="10" s="1"/>
  <c r="L108" i="10"/>
  <c r="K108" i="10"/>
  <c r="J108" i="10"/>
  <c r="I108" i="10"/>
  <c r="H108" i="10"/>
  <c r="S108" i="10" s="1"/>
  <c r="T108" i="10" s="1"/>
  <c r="G108" i="10"/>
  <c r="F108" i="10"/>
  <c r="E108" i="10"/>
  <c r="D108" i="10"/>
  <c r="Q108" i="10" s="1"/>
  <c r="R108" i="10" s="1"/>
  <c r="C108" i="10"/>
  <c r="P108" i="10" s="1"/>
  <c r="L107" i="10"/>
  <c r="K107" i="10"/>
  <c r="J107" i="10"/>
  <c r="I107" i="10"/>
  <c r="H107" i="10"/>
  <c r="S107" i="10" s="1"/>
  <c r="T107" i="10" s="1"/>
  <c r="G107" i="10"/>
  <c r="F107" i="10"/>
  <c r="E107" i="10"/>
  <c r="D107" i="10"/>
  <c r="Q107" i="10" s="1"/>
  <c r="R107" i="10" s="1"/>
  <c r="C107" i="10"/>
  <c r="P107" i="10" s="1"/>
  <c r="L106" i="10"/>
  <c r="K106" i="10"/>
  <c r="J106" i="10"/>
  <c r="I106" i="10"/>
  <c r="H106" i="10"/>
  <c r="S106" i="10" s="1"/>
  <c r="T106" i="10" s="1"/>
  <c r="G106" i="10"/>
  <c r="F106" i="10"/>
  <c r="E106" i="10"/>
  <c r="D106" i="10"/>
  <c r="Q106" i="10" s="1"/>
  <c r="R106" i="10" s="1"/>
  <c r="C106" i="10"/>
  <c r="P106" i="10" s="1"/>
  <c r="L105" i="10"/>
  <c r="K105" i="10"/>
  <c r="J105" i="10"/>
  <c r="I105" i="10"/>
  <c r="H105" i="10"/>
  <c r="S105" i="10" s="1"/>
  <c r="T105" i="10" s="1"/>
  <c r="G105" i="10"/>
  <c r="F105" i="10"/>
  <c r="E105" i="10"/>
  <c r="D105" i="10"/>
  <c r="Q105" i="10" s="1"/>
  <c r="C105" i="10"/>
  <c r="P105" i="10" s="1"/>
  <c r="L104" i="10"/>
  <c r="K104" i="10"/>
  <c r="J104" i="10"/>
  <c r="I104" i="10"/>
  <c r="H104" i="10"/>
  <c r="S104" i="10" s="1"/>
  <c r="T104" i="10" s="1"/>
  <c r="G104" i="10"/>
  <c r="F104" i="10"/>
  <c r="E104" i="10"/>
  <c r="D104" i="10"/>
  <c r="Q104" i="10" s="1"/>
  <c r="R104" i="10" s="1"/>
  <c r="C104" i="10"/>
  <c r="P104" i="10" s="1"/>
  <c r="L103" i="10"/>
  <c r="K103" i="10"/>
  <c r="J103" i="10"/>
  <c r="I103" i="10"/>
  <c r="H103" i="10"/>
  <c r="S103" i="10" s="1"/>
  <c r="T103" i="10" s="1"/>
  <c r="G103" i="10"/>
  <c r="F103" i="10"/>
  <c r="E103" i="10"/>
  <c r="D103" i="10"/>
  <c r="Q103" i="10" s="1"/>
  <c r="R103" i="10" s="1"/>
  <c r="C103" i="10"/>
  <c r="P103" i="10" s="1"/>
  <c r="L102" i="10"/>
  <c r="K102" i="10"/>
  <c r="J102" i="10"/>
  <c r="I102" i="10"/>
  <c r="H102" i="10"/>
  <c r="S102" i="10" s="1"/>
  <c r="T102" i="10" s="1"/>
  <c r="G102" i="10"/>
  <c r="F102" i="10"/>
  <c r="E102" i="10"/>
  <c r="D102" i="10"/>
  <c r="Q102" i="10" s="1"/>
  <c r="R102" i="10" s="1"/>
  <c r="C102" i="10"/>
  <c r="P102" i="10" s="1"/>
  <c r="L101" i="10"/>
  <c r="K101" i="10"/>
  <c r="J101" i="10"/>
  <c r="I101" i="10"/>
  <c r="H101" i="10"/>
  <c r="S101" i="10" s="1"/>
  <c r="T101" i="10" s="1"/>
  <c r="G101" i="10"/>
  <c r="F101" i="10"/>
  <c r="E101" i="10"/>
  <c r="D101" i="10"/>
  <c r="Q101" i="10" s="1"/>
  <c r="C101" i="10"/>
  <c r="P101" i="10" s="1"/>
  <c r="L100" i="10"/>
  <c r="K100" i="10"/>
  <c r="J100" i="10"/>
  <c r="I100" i="10"/>
  <c r="H100" i="10"/>
  <c r="S100" i="10" s="1"/>
  <c r="T100" i="10" s="1"/>
  <c r="G100" i="10"/>
  <c r="F100" i="10"/>
  <c r="E100" i="10"/>
  <c r="D100" i="10"/>
  <c r="Q100" i="10" s="1"/>
  <c r="R100" i="10" s="1"/>
  <c r="C100" i="10"/>
  <c r="P100" i="10" s="1"/>
  <c r="L99" i="10"/>
  <c r="K99" i="10"/>
  <c r="J99" i="10"/>
  <c r="I99" i="10"/>
  <c r="H99" i="10"/>
  <c r="S99" i="10" s="1"/>
  <c r="T99" i="10" s="1"/>
  <c r="G99" i="10"/>
  <c r="F99" i="10"/>
  <c r="E99" i="10"/>
  <c r="D99" i="10"/>
  <c r="Q99" i="10" s="1"/>
  <c r="R99" i="10" s="1"/>
  <c r="C99" i="10"/>
  <c r="P99" i="10" s="1"/>
  <c r="L98" i="10"/>
  <c r="K98" i="10"/>
  <c r="J98" i="10"/>
  <c r="I98" i="10"/>
  <c r="H98" i="10"/>
  <c r="S98" i="10" s="1"/>
  <c r="T98" i="10" s="1"/>
  <c r="G98" i="10"/>
  <c r="F98" i="10"/>
  <c r="E98" i="10"/>
  <c r="D98" i="10"/>
  <c r="Q98" i="10" s="1"/>
  <c r="R98" i="10" s="1"/>
  <c r="C98" i="10"/>
  <c r="P98" i="10" s="1"/>
  <c r="L97" i="10"/>
  <c r="K97" i="10"/>
  <c r="J97" i="10"/>
  <c r="I97" i="10"/>
  <c r="H97" i="10"/>
  <c r="S97" i="10" s="1"/>
  <c r="T97" i="10" s="1"/>
  <c r="G97" i="10"/>
  <c r="F97" i="10"/>
  <c r="E97" i="10"/>
  <c r="D97" i="10"/>
  <c r="Q97" i="10" s="1"/>
  <c r="R97" i="10" s="1"/>
  <c r="C97" i="10"/>
  <c r="P97" i="10" s="1"/>
  <c r="L96" i="10"/>
  <c r="K96" i="10"/>
  <c r="J96" i="10"/>
  <c r="I96" i="10"/>
  <c r="H96" i="10"/>
  <c r="S96" i="10" s="1"/>
  <c r="T96" i="10" s="1"/>
  <c r="G96" i="10"/>
  <c r="F96" i="10"/>
  <c r="E96" i="10"/>
  <c r="D96" i="10"/>
  <c r="Q96" i="10" s="1"/>
  <c r="R96" i="10" s="1"/>
  <c r="C96" i="10"/>
  <c r="P96" i="10" s="1"/>
  <c r="L95" i="10"/>
  <c r="K95" i="10"/>
  <c r="J95" i="10"/>
  <c r="I95" i="10"/>
  <c r="H95" i="10"/>
  <c r="S95" i="10" s="1"/>
  <c r="G95" i="10"/>
  <c r="F95" i="10"/>
  <c r="E95" i="10"/>
  <c r="D95" i="10"/>
  <c r="Q95" i="10" s="1"/>
  <c r="R95" i="10" s="1"/>
  <c r="C95" i="10"/>
  <c r="P95" i="10" s="1"/>
  <c r="L94" i="10"/>
  <c r="K94" i="10"/>
  <c r="J94" i="10"/>
  <c r="I94" i="10"/>
  <c r="H94" i="10"/>
  <c r="S94" i="10" s="1"/>
  <c r="T94" i="10" s="1"/>
  <c r="G94" i="10"/>
  <c r="F94" i="10"/>
  <c r="E94" i="10"/>
  <c r="D94" i="10"/>
  <c r="Q94" i="10" s="1"/>
  <c r="R94" i="10" s="1"/>
  <c r="C94" i="10"/>
  <c r="P94" i="10" s="1"/>
  <c r="L93" i="10"/>
  <c r="K93" i="10"/>
  <c r="J93" i="10"/>
  <c r="I93" i="10"/>
  <c r="H93" i="10"/>
  <c r="S93" i="10" s="1"/>
  <c r="T93" i="10" s="1"/>
  <c r="G93" i="10"/>
  <c r="F93" i="10"/>
  <c r="E93" i="10"/>
  <c r="D93" i="10"/>
  <c r="Q93" i="10" s="1"/>
  <c r="R93" i="10" s="1"/>
  <c r="C93" i="10"/>
  <c r="P93" i="10" s="1"/>
  <c r="L92" i="10"/>
  <c r="K92" i="10"/>
  <c r="J92" i="10"/>
  <c r="I92" i="10"/>
  <c r="H92" i="10"/>
  <c r="S92" i="10" s="1"/>
  <c r="T92" i="10" s="1"/>
  <c r="G92" i="10"/>
  <c r="F92" i="10"/>
  <c r="E92" i="10"/>
  <c r="D92" i="10"/>
  <c r="Q92" i="10" s="1"/>
  <c r="R92" i="10" s="1"/>
  <c r="C92" i="10"/>
  <c r="P92" i="10" s="1"/>
  <c r="L91" i="10"/>
  <c r="K91" i="10"/>
  <c r="J91" i="10"/>
  <c r="I91" i="10"/>
  <c r="H91" i="10"/>
  <c r="S91" i="10" s="1"/>
  <c r="T91" i="10" s="1"/>
  <c r="G91" i="10"/>
  <c r="F91" i="10"/>
  <c r="E91" i="10"/>
  <c r="D91" i="10"/>
  <c r="Q91" i="10" s="1"/>
  <c r="R91" i="10" s="1"/>
  <c r="C91" i="10"/>
  <c r="P91" i="10" s="1"/>
  <c r="L90" i="10"/>
  <c r="K90" i="10"/>
  <c r="J90" i="10"/>
  <c r="I90" i="10"/>
  <c r="H90" i="10"/>
  <c r="S90" i="10" s="1"/>
  <c r="T90" i="10" s="1"/>
  <c r="G90" i="10"/>
  <c r="F90" i="10"/>
  <c r="E90" i="10"/>
  <c r="D90" i="10"/>
  <c r="Q90" i="10" s="1"/>
  <c r="R90" i="10" s="1"/>
  <c r="C90" i="10"/>
  <c r="P90" i="10" s="1"/>
  <c r="L89" i="10"/>
  <c r="K89" i="10"/>
  <c r="J89" i="10"/>
  <c r="I89" i="10"/>
  <c r="H89" i="10"/>
  <c r="S89" i="10" s="1"/>
  <c r="T89" i="10" s="1"/>
  <c r="G89" i="10"/>
  <c r="F89" i="10"/>
  <c r="E89" i="10"/>
  <c r="D89" i="10"/>
  <c r="Q89" i="10" s="1"/>
  <c r="R89" i="10" s="1"/>
  <c r="C89" i="10"/>
  <c r="P89" i="10" s="1"/>
  <c r="L88" i="10"/>
  <c r="K88" i="10"/>
  <c r="J88" i="10"/>
  <c r="I88" i="10"/>
  <c r="H88" i="10"/>
  <c r="S88" i="10" s="1"/>
  <c r="T88" i="10" s="1"/>
  <c r="G88" i="10"/>
  <c r="F88" i="10"/>
  <c r="E88" i="10"/>
  <c r="D88" i="10"/>
  <c r="Q88" i="10" s="1"/>
  <c r="C88" i="10"/>
  <c r="P88" i="10" s="1"/>
  <c r="L87" i="10"/>
  <c r="K87" i="10"/>
  <c r="J87" i="10"/>
  <c r="I87" i="10"/>
  <c r="H87" i="10"/>
  <c r="S87" i="10" s="1"/>
  <c r="T87" i="10" s="1"/>
  <c r="G87" i="10"/>
  <c r="F87" i="10"/>
  <c r="E87" i="10"/>
  <c r="D87" i="10"/>
  <c r="Q87" i="10" s="1"/>
  <c r="R87" i="10" s="1"/>
  <c r="C87" i="10"/>
  <c r="P87" i="10" s="1"/>
  <c r="L86" i="10"/>
  <c r="K86" i="10"/>
  <c r="J86" i="10"/>
  <c r="I86" i="10"/>
  <c r="H86" i="10"/>
  <c r="S86" i="10" s="1"/>
  <c r="T86" i="10" s="1"/>
  <c r="G86" i="10"/>
  <c r="F86" i="10"/>
  <c r="E86" i="10"/>
  <c r="D86" i="10"/>
  <c r="Q86" i="10" s="1"/>
  <c r="R86" i="10" s="1"/>
  <c r="C86" i="10"/>
  <c r="P86" i="10" s="1"/>
  <c r="L85" i="10"/>
  <c r="K85" i="10"/>
  <c r="J85" i="10"/>
  <c r="I85" i="10"/>
  <c r="H85" i="10"/>
  <c r="S85" i="10" s="1"/>
  <c r="T85" i="10" s="1"/>
  <c r="G85" i="10"/>
  <c r="F85" i="10"/>
  <c r="E85" i="10"/>
  <c r="D85" i="10"/>
  <c r="Q85" i="10" s="1"/>
  <c r="R85" i="10" s="1"/>
  <c r="C85" i="10"/>
  <c r="P85" i="10" s="1"/>
  <c r="L84" i="10"/>
  <c r="K84" i="10"/>
  <c r="J84" i="10"/>
  <c r="I84" i="10"/>
  <c r="H84" i="10"/>
  <c r="S84" i="10" s="1"/>
  <c r="T84" i="10" s="1"/>
  <c r="G84" i="10"/>
  <c r="F84" i="10"/>
  <c r="E84" i="10"/>
  <c r="D84" i="10"/>
  <c r="Q84" i="10" s="1"/>
  <c r="R84" i="10" s="1"/>
  <c r="C84" i="10"/>
  <c r="P84" i="10" s="1"/>
  <c r="L83" i="10"/>
  <c r="K83" i="10"/>
  <c r="J83" i="10"/>
  <c r="I83" i="10"/>
  <c r="H83" i="10"/>
  <c r="S83" i="10" s="1"/>
  <c r="T83" i="10" s="1"/>
  <c r="G83" i="10"/>
  <c r="F83" i="10"/>
  <c r="E83" i="10"/>
  <c r="D83" i="10"/>
  <c r="Q83" i="10" s="1"/>
  <c r="R83" i="10" s="1"/>
  <c r="C83" i="10"/>
  <c r="P83" i="10" s="1"/>
  <c r="L82" i="10"/>
  <c r="K82" i="10"/>
  <c r="J82" i="10"/>
  <c r="I82" i="10"/>
  <c r="H82" i="10"/>
  <c r="S82" i="10" s="1"/>
  <c r="T82" i="10" s="1"/>
  <c r="G82" i="10"/>
  <c r="F82" i="10"/>
  <c r="E82" i="10"/>
  <c r="D82" i="10"/>
  <c r="Q82" i="10" s="1"/>
  <c r="R82" i="10" s="1"/>
  <c r="C82" i="10"/>
  <c r="P82" i="10" s="1"/>
  <c r="L81" i="10"/>
  <c r="K81" i="10"/>
  <c r="J81" i="10"/>
  <c r="I81" i="10"/>
  <c r="H81" i="10"/>
  <c r="S81" i="10" s="1"/>
  <c r="T81" i="10" s="1"/>
  <c r="G81" i="10"/>
  <c r="F81" i="10"/>
  <c r="E81" i="10"/>
  <c r="D81" i="10"/>
  <c r="Q81" i="10" s="1"/>
  <c r="C81" i="10"/>
  <c r="P81" i="10" s="1"/>
  <c r="L80" i="10"/>
  <c r="K80" i="10"/>
  <c r="J80" i="10"/>
  <c r="I80" i="10"/>
  <c r="H80" i="10"/>
  <c r="S80" i="10" s="1"/>
  <c r="T80" i="10" s="1"/>
  <c r="G80" i="10"/>
  <c r="F80" i="10"/>
  <c r="E80" i="10"/>
  <c r="D80" i="10"/>
  <c r="Q80" i="10" s="1"/>
  <c r="R80" i="10" s="1"/>
  <c r="C80" i="10"/>
  <c r="P80" i="10" s="1"/>
  <c r="L79" i="10"/>
  <c r="K79" i="10"/>
  <c r="J79" i="10"/>
  <c r="I79" i="10"/>
  <c r="H79" i="10"/>
  <c r="S79" i="10" s="1"/>
  <c r="T79" i="10" s="1"/>
  <c r="G79" i="10"/>
  <c r="F79" i="10"/>
  <c r="E79" i="10"/>
  <c r="D79" i="10"/>
  <c r="Q79" i="10" s="1"/>
  <c r="R79" i="10" s="1"/>
  <c r="C79" i="10"/>
  <c r="P79" i="10" s="1"/>
  <c r="L78" i="10"/>
  <c r="K78" i="10"/>
  <c r="J78" i="10"/>
  <c r="I78" i="10"/>
  <c r="H78" i="10"/>
  <c r="S78" i="10" s="1"/>
  <c r="T78" i="10" s="1"/>
  <c r="G78" i="10"/>
  <c r="F78" i="10"/>
  <c r="E78" i="10"/>
  <c r="D78" i="10"/>
  <c r="Q78" i="10" s="1"/>
  <c r="C78" i="10"/>
  <c r="P78" i="10" s="1"/>
  <c r="L77" i="10"/>
  <c r="K77" i="10"/>
  <c r="J77" i="10"/>
  <c r="I77" i="10"/>
  <c r="H77" i="10"/>
  <c r="S77" i="10" s="1"/>
  <c r="T77" i="10" s="1"/>
  <c r="G77" i="10"/>
  <c r="F77" i="10"/>
  <c r="E77" i="10"/>
  <c r="D77" i="10"/>
  <c r="Q77" i="10" s="1"/>
  <c r="R77" i="10" s="1"/>
  <c r="C77" i="10"/>
  <c r="P77" i="10" s="1"/>
  <c r="L76" i="10"/>
  <c r="K76" i="10"/>
  <c r="J76" i="10"/>
  <c r="I76" i="10"/>
  <c r="H76" i="10"/>
  <c r="S76" i="10" s="1"/>
  <c r="T76" i="10" s="1"/>
  <c r="G76" i="10"/>
  <c r="F76" i="10"/>
  <c r="E76" i="10"/>
  <c r="D76" i="10"/>
  <c r="Q76" i="10" s="1"/>
  <c r="C76" i="10"/>
  <c r="P76" i="10" s="1"/>
  <c r="L75" i="10"/>
  <c r="K75" i="10"/>
  <c r="J75" i="10"/>
  <c r="I75" i="10"/>
  <c r="H75" i="10"/>
  <c r="S75" i="10" s="1"/>
  <c r="T75" i="10" s="1"/>
  <c r="G75" i="10"/>
  <c r="F75" i="10"/>
  <c r="E75" i="10"/>
  <c r="D75" i="10"/>
  <c r="Q75" i="10" s="1"/>
  <c r="R75" i="10" s="1"/>
  <c r="C75" i="10"/>
  <c r="P75" i="10" s="1"/>
  <c r="L74" i="10"/>
  <c r="K74" i="10"/>
  <c r="J74" i="10"/>
  <c r="I74" i="10"/>
  <c r="H74" i="10"/>
  <c r="S74" i="10" s="1"/>
  <c r="T74" i="10" s="1"/>
  <c r="G74" i="10"/>
  <c r="F74" i="10"/>
  <c r="E74" i="10"/>
  <c r="D74" i="10"/>
  <c r="Q74" i="10" s="1"/>
  <c r="R74" i="10" s="1"/>
  <c r="C74" i="10"/>
  <c r="P74" i="10" s="1"/>
  <c r="L73" i="10"/>
  <c r="K73" i="10"/>
  <c r="J73" i="10"/>
  <c r="I73" i="10"/>
  <c r="H73" i="10"/>
  <c r="S73" i="10" s="1"/>
  <c r="G73" i="10"/>
  <c r="F73" i="10"/>
  <c r="E73" i="10"/>
  <c r="D73" i="10"/>
  <c r="Q73" i="10" s="1"/>
  <c r="C73" i="10"/>
  <c r="P73" i="10" s="1"/>
  <c r="L72" i="10"/>
  <c r="K72" i="10"/>
  <c r="J72" i="10"/>
  <c r="I72" i="10"/>
  <c r="H72" i="10"/>
  <c r="S72" i="10" s="1"/>
  <c r="T72" i="10" s="1"/>
  <c r="G72" i="10"/>
  <c r="F72" i="10"/>
  <c r="E72" i="10"/>
  <c r="D72" i="10"/>
  <c r="Q72" i="10" s="1"/>
  <c r="R72" i="10" s="1"/>
  <c r="C72" i="10"/>
  <c r="P72" i="10" s="1"/>
  <c r="L71" i="10"/>
  <c r="K71" i="10"/>
  <c r="J71" i="10"/>
  <c r="I71" i="10"/>
  <c r="H71" i="10"/>
  <c r="S71" i="10" s="1"/>
  <c r="G71" i="10"/>
  <c r="F71" i="10"/>
  <c r="E71" i="10"/>
  <c r="D71" i="10"/>
  <c r="Q71" i="10" s="1"/>
  <c r="R71" i="10" s="1"/>
  <c r="C71" i="10"/>
  <c r="P71" i="10" s="1"/>
  <c r="L70" i="10"/>
  <c r="K70" i="10"/>
  <c r="J70" i="10"/>
  <c r="I70" i="10"/>
  <c r="H70" i="10"/>
  <c r="S70" i="10" s="1"/>
  <c r="T70" i="10" s="1"/>
  <c r="G70" i="10"/>
  <c r="F70" i="10"/>
  <c r="E70" i="10"/>
  <c r="D70" i="10"/>
  <c r="Q70" i="10" s="1"/>
  <c r="R70" i="10" s="1"/>
  <c r="C70" i="10"/>
  <c r="P70" i="10" s="1"/>
  <c r="L69" i="10"/>
  <c r="K69" i="10"/>
  <c r="J69" i="10"/>
  <c r="I69" i="10"/>
  <c r="H69" i="10"/>
  <c r="S69" i="10" s="1"/>
  <c r="T69" i="10" s="1"/>
  <c r="G69" i="10"/>
  <c r="F69" i="10"/>
  <c r="E69" i="10"/>
  <c r="D69" i="10"/>
  <c r="Q69" i="10" s="1"/>
  <c r="R69" i="10" s="1"/>
  <c r="C69" i="10"/>
  <c r="P69" i="10" s="1"/>
  <c r="L68" i="10"/>
  <c r="K68" i="10"/>
  <c r="J68" i="10"/>
  <c r="I68" i="10"/>
  <c r="H68" i="10"/>
  <c r="S68" i="10" s="1"/>
  <c r="G68" i="10"/>
  <c r="F68" i="10"/>
  <c r="E68" i="10"/>
  <c r="D68" i="10"/>
  <c r="Q68" i="10" s="1"/>
  <c r="C68" i="10"/>
  <c r="P68" i="10" s="1"/>
  <c r="L67" i="10"/>
  <c r="K67" i="10"/>
  <c r="J67" i="10"/>
  <c r="I67" i="10"/>
  <c r="H67" i="10"/>
  <c r="S67" i="10" s="1"/>
  <c r="T67" i="10" s="1"/>
  <c r="G67" i="10"/>
  <c r="F67" i="10"/>
  <c r="E67" i="10"/>
  <c r="D67" i="10"/>
  <c r="Q67" i="10" s="1"/>
  <c r="R67" i="10" s="1"/>
  <c r="C67" i="10"/>
  <c r="P67" i="10" s="1"/>
  <c r="L66" i="10"/>
  <c r="K66" i="10"/>
  <c r="J66" i="10"/>
  <c r="I66" i="10"/>
  <c r="H66" i="10"/>
  <c r="S66" i="10" s="1"/>
  <c r="T66" i="10" s="1"/>
  <c r="G66" i="10"/>
  <c r="F66" i="10"/>
  <c r="E66" i="10"/>
  <c r="D66" i="10"/>
  <c r="Q66" i="10" s="1"/>
  <c r="R66" i="10" s="1"/>
  <c r="C66" i="10"/>
  <c r="P66" i="10" s="1"/>
  <c r="L65" i="10"/>
  <c r="K65" i="10"/>
  <c r="J65" i="10"/>
  <c r="I65" i="10"/>
  <c r="H65" i="10"/>
  <c r="S65" i="10" s="1"/>
  <c r="T65" i="10" s="1"/>
  <c r="G65" i="10"/>
  <c r="F65" i="10"/>
  <c r="E65" i="10"/>
  <c r="D65" i="10"/>
  <c r="Q65" i="10" s="1"/>
  <c r="R65" i="10" s="1"/>
  <c r="C65" i="10"/>
  <c r="P65" i="10" s="1"/>
  <c r="L64" i="10"/>
  <c r="K64" i="10"/>
  <c r="J64" i="10"/>
  <c r="I64" i="10"/>
  <c r="H64" i="10"/>
  <c r="S64" i="10" s="1"/>
  <c r="T64" i="10" s="1"/>
  <c r="G64" i="10"/>
  <c r="F64" i="10"/>
  <c r="E64" i="10"/>
  <c r="D64" i="10"/>
  <c r="Q64" i="10" s="1"/>
  <c r="R64" i="10" s="1"/>
  <c r="C64" i="10"/>
  <c r="P64" i="10" s="1"/>
  <c r="L63" i="10"/>
  <c r="K63" i="10"/>
  <c r="J63" i="10"/>
  <c r="I63" i="10"/>
  <c r="H63" i="10"/>
  <c r="S63" i="10" s="1"/>
  <c r="G63" i="10"/>
  <c r="F63" i="10"/>
  <c r="E63" i="10"/>
  <c r="D63" i="10"/>
  <c r="Q63" i="10" s="1"/>
  <c r="R63" i="10" s="1"/>
  <c r="C63" i="10"/>
  <c r="P63" i="10" s="1"/>
  <c r="L62" i="10"/>
  <c r="K62" i="10"/>
  <c r="J62" i="10"/>
  <c r="I62" i="10"/>
  <c r="H62" i="10"/>
  <c r="S62" i="10" s="1"/>
  <c r="T62" i="10" s="1"/>
  <c r="G62" i="10"/>
  <c r="F62" i="10"/>
  <c r="E62" i="10"/>
  <c r="D62" i="10"/>
  <c r="Q62" i="10" s="1"/>
  <c r="R62" i="10" s="1"/>
  <c r="C62" i="10"/>
  <c r="P62" i="10" s="1"/>
  <c r="L61" i="10"/>
  <c r="K61" i="10"/>
  <c r="J61" i="10"/>
  <c r="I61" i="10"/>
  <c r="H61" i="10"/>
  <c r="S61" i="10" s="1"/>
  <c r="G61" i="10"/>
  <c r="F61" i="10"/>
  <c r="E61" i="10"/>
  <c r="D61" i="10"/>
  <c r="Q61" i="10" s="1"/>
  <c r="C61" i="10"/>
  <c r="P61" i="10" s="1"/>
  <c r="L60" i="10"/>
  <c r="K60" i="10"/>
  <c r="J60" i="10"/>
  <c r="I60" i="10"/>
  <c r="H60" i="10"/>
  <c r="S60" i="10" s="1"/>
  <c r="T60" i="10" s="1"/>
  <c r="G60" i="10"/>
  <c r="F60" i="10"/>
  <c r="E60" i="10"/>
  <c r="D60" i="10"/>
  <c r="Q60" i="10" s="1"/>
  <c r="R60" i="10" s="1"/>
  <c r="C60" i="10"/>
  <c r="P60" i="10" s="1"/>
  <c r="L59" i="10"/>
  <c r="K59" i="10"/>
  <c r="J59" i="10"/>
  <c r="I59" i="10"/>
  <c r="H59" i="10"/>
  <c r="S59" i="10" s="1"/>
  <c r="T59" i="10" s="1"/>
  <c r="G59" i="10"/>
  <c r="F59" i="10"/>
  <c r="E59" i="10"/>
  <c r="D59" i="10"/>
  <c r="Q59" i="10" s="1"/>
  <c r="R59" i="10" s="1"/>
  <c r="C59" i="10"/>
  <c r="P59" i="10" s="1"/>
  <c r="L58" i="10"/>
  <c r="K58" i="10"/>
  <c r="J58" i="10"/>
  <c r="I58" i="10"/>
  <c r="H58" i="10"/>
  <c r="S58" i="10" s="1"/>
  <c r="G58" i="10"/>
  <c r="F58" i="10"/>
  <c r="E58" i="10"/>
  <c r="D58" i="10"/>
  <c r="Q58" i="10" s="1"/>
  <c r="C58" i="10"/>
  <c r="P58" i="10" s="1"/>
  <c r="L57" i="10"/>
  <c r="K57" i="10"/>
  <c r="J57" i="10"/>
  <c r="I57" i="10"/>
  <c r="H57" i="10"/>
  <c r="S57" i="10" s="1"/>
  <c r="T57" i="10" s="1"/>
  <c r="G57" i="10"/>
  <c r="F57" i="10"/>
  <c r="E57" i="10"/>
  <c r="D57" i="10"/>
  <c r="Q57" i="10" s="1"/>
  <c r="R57" i="10" s="1"/>
  <c r="C57" i="10"/>
  <c r="P57" i="10" s="1"/>
  <c r="L56" i="10"/>
  <c r="K56" i="10"/>
  <c r="J56" i="10"/>
  <c r="I56" i="10"/>
  <c r="H56" i="10"/>
  <c r="S56" i="10" s="1"/>
  <c r="T56" i="10" s="1"/>
  <c r="G56" i="10"/>
  <c r="F56" i="10"/>
  <c r="E56" i="10"/>
  <c r="D56" i="10"/>
  <c r="Q56" i="10" s="1"/>
  <c r="R56" i="10" s="1"/>
  <c r="C56" i="10"/>
  <c r="P56" i="10" s="1"/>
  <c r="L55" i="10"/>
  <c r="K55" i="10"/>
  <c r="J55" i="10"/>
  <c r="I55" i="10"/>
  <c r="H55" i="10"/>
  <c r="S55" i="10" s="1"/>
  <c r="T55" i="10" s="1"/>
  <c r="G55" i="10"/>
  <c r="F55" i="10"/>
  <c r="E55" i="10"/>
  <c r="D55" i="10"/>
  <c r="Q55" i="10" s="1"/>
  <c r="R55" i="10" s="1"/>
  <c r="C55" i="10"/>
  <c r="P55" i="10" s="1"/>
  <c r="L54" i="10"/>
  <c r="K54" i="10"/>
  <c r="J54" i="10"/>
  <c r="I54" i="10"/>
  <c r="H54" i="10"/>
  <c r="S54" i="10" s="1"/>
  <c r="T54" i="10" s="1"/>
  <c r="G54" i="10"/>
  <c r="F54" i="10"/>
  <c r="E54" i="10"/>
  <c r="D54" i="10"/>
  <c r="Q54" i="10" s="1"/>
  <c r="R54" i="10" s="1"/>
  <c r="C54" i="10"/>
  <c r="P54" i="10" s="1"/>
  <c r="L53" i="10"/>
  <c r="K53" i="10"/>
  <c r="J53" i="10"/>
  <c r="I53" i="10"/>
  <c r="H53" i="10"/>
  <c r="S53" i="10" s="1"/>
  <c r="T53" i="10" s="1"/>
  <c r="G53" i="10"/>
  <c r="F53" i="10"/>
  <c r="E53" i="10"/>
  <c r="D53" i="10"/>
  <c r="Q53" i="10" s="1"/>
  <c r="C53" i="10"/>
  <c r="P53" i="10" s="1"/>
  <c r="L52" i="10"/>
  <c r="K52" i="10"/>
  <c r="J52" i="10"/>
  <c r="I52" i="10"/>
  <c r="H52" i="10"/>
  <c r="S52" i="10" s="1"/>
  <c r="T52" i="10" s="1"/>
  <c r="G52" i="10"/>
  <c r="F52" i="10"/>
  <c r="E52" i="10"/>
  <c r="D52" i="10"/>
  <c r="Q52" i="10" s="1"/>
  <c r="R52" i="10" s="1"/>
  <c r="C52" i="10"/>
  <c r="P52" i="10" s="1"/>
  <c r="L51" i="10"/>
  <c r="K51" i="10"/>
  <c r="J51" i="10"/>
  <c r="I51" i="10"/>
  <c r="H51" i="10"/>
  <c r="S51" i="10" s="1"/>
  <c r="G51" i="10"/>
  <c r="F51" i="10"/>
  <c r="E51" i="10"/>
  <c r="D51" i="10"/>
  <c r="Q51" i="10" s="1"/>
  <c r="R51" i="10" s="1"/>
  <c r="C51" i="10"/>
  <c r="P51" i="10" s="1"/>
  <c r="L50" i="10"/>
  <c r="K50" i="10"/>
  <c r="J50" i="10"/>
  <c r="I50" i="10"/>
  <c r="H50" i="10"/>
  <c r="S50" i="10" s="1"/>
  <c r="G50" i="10"/>
  <c r="F50" i="10"/>
  <c r="E50" i="10"/>
  <c r="D50" i="10"/>
  <c r="Q50" i="10" s="1"/>
  <c r="C50" i="10"/>
  <c r="P50" i="10" s="1"/>
  <c r="L49" i="10"/>
  <c r="K49" i="10"/>
  <c r="J49" i="10"/>
  <c r="I49" i="10"/>
  <c r="H49" i="10"/>
  <c r="S49" i="10" s="1"/>
  <c r="G49" i="10"/>
  <c r="F49" i="10"/>
  <c r="E49" i="10"/>
  <c r="D49" i="10"/>
  <c r="Q49" i="10" s="1"/>
  <c r="C49" i="10"/>
  <c r="P49" i="10" s="1"/>
  <c r="L48" i="10"/>
  <c r="K48" i="10"/>
  <c r="J48" i="10"/>
  <c r="I48" i="10"/>
  <c r="H48" i="10"/>
  <c r="S48" i="10" s="1"/>
  <c r="T48" i="10" s="1"/>
  <c r="G48" i="10"/>
  <c r="F48" i="10"/>
  <c r="E48" i="10"/>
  <c r="D48" i="10"/>
  <c r="Q48" i="10" s="1"/>
  <c r="R48" i="10" s="1"/>
  <c r="C48" i="10"/>
  <c r="P48" i="10" s="1"/>
  <c r="L47" i="10"/>
  <c r="K47" i="10"/>
  <c r="J47" i="10"/>
  <c r="I47" i="10"/>
  <c r="H47" i="10"/>
  <c r="S47" i="10" s="1"/>
  <c r="G47" i="10"/>
  <c r="F47" i="10"/>
  <c r="E47" i="10"/>
  <c r="D47" i="10"/>
  <c r="Q47" i="10" s="1"/>
  <c r="R47" i="10" s="1"/>
  <c r="C47" i="10"/>
  <c r="P47" i="10" s="1"/>
  <c r="L46" i="10"/>
  <c r="K46" i="10"/>
  <c r="J46" i="10"/>
  <c r="I46" i="10"/>
  <c r="H46" i="10"/>
  <c r="S46" i="10" s="1"/>
  <c r="G46" i="10"/>
  <c r="F46" i="10"/>
  <c r="E46" i="10"/>
  <c r="D46" i="10"/>
  <c r="Q46" i="10" s="1"/>
  <c r="C46" i="10"/>
  <c r="P46" i="10" s="1"/>
  <c r="L45" i="10"/>
  <c r="K45" i="10"/>
  <c r="J45" i="10"/>
  <c r="I45" i="10"/>
  <c r="H45" i="10"/>
  <c r="S45" i="10" s="1"/>
  <c r="G45" i="10"/>
  <c r="F45" i="10"/>
  <c r="E45" i="10"/>
  <c r="D45" i="10"/>
  <c r="Q45" i="10" s="1"/>
  <c r="C45" i="10"/>
  <c r="P45" i="10" s="1"/>
  <c r="L44" i="10"/>
  <c r="K44" i="10"/>
  <c r="J44" i="10"/>
  <c r="I44" i="10"/>
  <c r="H44" i="10"/>
  <c r="S44" i="10" s="1"/>
  <c r="T44" i="10" s="1"/>
  <c r="G44" i="10"/>
  <c r="F44" i="10"/>
  <c r="E44" i="10"/>
  <c r="D44" i="10"/>
  <c r="Q44" i="10" s="1"/>
  <c r="R44" i="10" s="1"/>
  <c r="C44" i="10"/>
  <c r="P44" i="10" s="1"/>
  <c r="L43" i="10"/>
  <c r="K43" i="10"/>
  <c r="J43" i="10"/>
  <c r="I43" i="10"/>
  <c r="H43" i="10"/>
  <c r="S43" i="10" s="1"/>
  <c r="G43" i="10"/>
  <c r="F43" i="10"/>
  <c r="E43" i="10"/>
  <c r="D43" i="10"/>
  <c r="Q43" i="10" s="1"/>
  <c r="R43" i="10" s="1"/>
  <c r="C43" i="10"/>
  <c r="P43" i="10" s="1"/>
  <c r="L42" i="10"/>
  <c r="K42" i="10"/>
  <c r="J42" i="10"/>
  <c r="I42" i="10"/>
  <c r="H42" i="10"/>
  <c r="S42" i="10" s="1"/>
  <c r="G42" i="10"/>
  <c r="F42" i="10"/>
  <c r="E42" i="10"/>
  <c r="D42" i="10"/>
  <c r="Q42" i="10" s="1"/>
  <c r="C42" i="10"/>
  <c r="P42" i="10" s="1"/>
  <c r="L41" i="10"/>
  <c r="K41" i="10"/>
  <c r="J41" i="10"/>
  <c r="I41" i="10"/>
  <c r="H41" i="10"/>
  <c r="S41" i="10" s="1"/>
  <c r="T41" i="10" s="1"/>
  <c r="G41" i="10"/>
  <c r="F41" i="10"/>
  <c r="E41" i="10"/>
  <c r="D41" i="10"/>
  <c r="Q41" i="10" s="1"/>
  <c r="R41" i="10" s="1"/>
  <c r="C41" i="10"/>
  <c r="P41" i="10" s="1"/>
  <c r="L40" i="10"/>
  <c r="K40" i="10"/>
  <c r="J40" i="10"/>
  <c r="I40" i="10"/>
  <c r="H40" i="10"/>
  <c r="S40" i="10" s="1"/>
  <c r="T40" i="10" s="1"/>
  <c r="G40" i="10"/>
  <c r="F40" i="10"/>
  <c r="E40" i="10"/>
  <c r="D40" i="10"/>
  <c r="Q40" i="10" s="1"/>
  <c r="R40" i="10" s="1"/>
  <c r="C40" i="10"/>
  <c r="P40" i="10" s="1"/>
  <c r="L39" i="10"/>
  <c r="K39" i="10"/>
  <c r="J39" i="10"/>
  <c r="I39" i="10"/>
  <c r="H39" i="10"/>
  <c r="S39" i="10" s="1"/>
  <c r="T39" i="10" s="1"/>
  <c r="G39" i="10"/>
  <c r="F39" i="10"/>
  <c r="E39" i="10"/>
  <c r="D39" i="10"/>
  <c r="Q39" i="10" s="1"/>
  <c r="R39" i="10" s="1"/>
  <c r="C39" i="10"/>
  <c r="P39" i="10" s="1"/>
  <c r="L38" i="10"/>
  <c r="K38" i="10"/>
  <c r="J38" i="10"/>
  <c r="I38" i="10"/>
  <c r="H38" i="10"/>
  <c r="S38" i="10" s="1"/>
  <c r="G38" i="10"/>
  <c r="F38" i="10"/>
  <c r="E38" i="10"/>
  <c r="D38" i="10"/>
  <c r="Q38" i="10" s="1"/>
  <c r="C38" i="10"/>
  <c r="P38" i="10" s="1"/>
  <c r="L37" i="10"/>
  <c r="K37" i="10"/>
  <c r="J37" i="10"/>
  <c r="I37" i="10"/>
  <c r="H37" i="10"/>
  <c r="S37" i="10" s="1"/>
  <c r="T37" i="10" s="1"/>
  <c r="G37" i="10"/>
  <c r="F37" i="10"/>
  <c r="E37" i="10"/>
  <c r="D37" i="10"/>
  <c r="Q37" i="10" s="1"/>
  <c r="R37" i="10" s="1"/>
  <c r="C37" i="10"/>
  <c r="P37" i="10" s="1"/>
  <c r="L36" i="10"/>
  <c r="K36" i="10"/>
  <c r="J36" i="10"/>
  <c r="I36" i="10"/>
  <c r="H36" i="10"/>
  <c r="S36" i="10" s="1"/>
  <c r="G36" i="10"/>
  <c r="F36" i="10"/>
  <c r="E36" i="10"/>
  <c r="D36" i="10"/>
  <c r="Q36" i="10" s="1"/>
  <c r="C36" i="10"/>
  <c r="P36" i="10" s="1"/>
  <c r="L35" i="10"/>
  <c r="K35" i="10"/>
  <c r="J35" i="10"/>
  <c r="I35" i="10"/>
  <c r="H35" i="10"/>
  <c r="S35" i="10" s="1"/>
  <c r="T35" i="10" s="1"/>
  <c r="G35" i="10"/>
  <c r="F35" i="10"/>
  <c r="E35" i="10"/>
  <c r="D35" i="10"/>
  <c r="Q35" i="10" s="1"/>
  <c r="R35" i="10" s="1"/>
  <c r="C35" i="10"/>
  <c r="P35" i="10" s="1"/>
  <c r="L34" i="10"/>
  <c r="K34" i="10"/>
  <c r="J34" i="10"/>
  <c r="I34" i="10"/>
  <c r="H34" i="10"/>
  <c r="S34" i="10" s="1"/>
  <c r="G34" i="10"/>
  <c r="F34" i="10"/>
  <c r="E34" i="10"/>
  <c r="D34" i="10"/>
  <c r="Q34" i="10" s="1"/>
  <c r="C34" i="10"/>
  <c r="P34" i="10" s="1"/>
  <c r="L33" i="10"/>
  <c r="K33" i="10"/>
  <c r="J33" i="10"/>
  <c r="I33" i="10"/>
  <c r="H33" i="10"/>
  <c r="S33" i="10" s="1"/>
  <c r="G33" i="10"/>
  <c r="F33" i="10"/>
  <c r="E33" i="10"/>
  <c r="D33" i="10"/>
  <c r="Q33" i="10" s="1"/>
  <c r="C33" i="10"/>
  <c r="P33" i="10" s="1"/>
  <c r="L32" i="10"/>
  <c r="K32" i="10"/>
  <c r="J32" i="10"/>
  <c r="I32" i="10"/>
  <c r="H32" i="10"/>
  <c r="S32" i="10" s="1"/>
  <c r="T32" i="10" s="1"/>
  <c r="G32" i="10"/>
  <c r="F32" i="10"/>
  <c r="E32" i="10"/>
  <c r="D32" i="10"/>
  <c r="Q32" i="10" s="1"/>
  <c r="R32" i="10" s="1"/>
  <c r="C32" i="10"/>
  <c r="P32" i="10" s="1"/>
  <c r="L31" i="10"/>
  <c r="K31" i="10"/>
  <c r="J31" i="10"/>
  <c r="I31" i="10"/>
  <c r="H31" i="10"/>
  <c r="S31" i="10" s="1"/>
  <c r="G31" i="10"/>
  <c r="F31" i="10"/>
  <c r="E31" i="10"/>
  <c r="D31" i="10"/>
  <c r="Q31" i="10" s="1"/>
  <c r="R31" i="10" s="1"/>
  <c r="C31" i="10"/>
  <c r="P31" i="10" s="1"/>
  <c r="L30" i="10"/>
  <c r="K30" i="10"/>
  <c r="J30" i="10"/>
  <c r="I30" i="10"/>
  <c r="H30" i="10"/>
  <c r="S30" i="10" s="1"/>
  <c r="T30" i="10" s="1"/>
  <c r="G30" i="10"/>
  <c r="F30" i="10"/>
  <c r="E30" i="10"/>
  <c r="D30" i="10"/>
  <c r="Q30" i="10" s="1"/>
  <c r="R30" i="10" s="1"/>
  <c r="C30" i="10"/>
  <c r="P30" i="10" s="1"/>
  <c r="L29" i="10"/>
  <c r="K29" i="10"/>
  <c r="J29" i="10"/>
  <c r="I29" i="10"/>
  <c r="H29" i="10"/>
  <c r="S29" i="10" s="1"/>
  <c r="G29" i="10"/>
  <c r="F29" i="10"/>
  <c r="E29" i="10"/>
  <c r="D29" i="10"/>
  <c r="Q29" i="10" s="1"/>
  <c r="C29" i="10"/>
  <c r="P29" i="10" s="1"/>
  <c r="L28" i="10"/>
  <c r="K28" i="10"/>
  <c r="J28" i="10"/>
  <c r="I28" i="10"/>
  <c r="H28" i="10"/>
  <c r="S28" i="10" s="1"/>
  <c r="T28" i="10" s="1"/>
  <c r="G28" i="10"/>
  <c r="F28" i="10"/>
  <c r="E28" i="10"/>
  <c r="D28" i="10"/>
  <c r="Q28" i="10" s="1"/>
  <c r="R28" i="10" s="1"/>
  <c r="C28" i="10"/>
  <c r="P28" i="10" s="1"/>
  <c r="L27" i="10"/>
  <c r="K27" i="10"/>
  <c r="J27" i="10"/>
  <c r="I27" i="10"/>
  <c r="H27" i="10"/>
  <c r="S27" i="10" s="1"/>
  <c r="G27" i="10"/>
  <c r="F27" i="10"/>
  <c r="E27" i="10"/>
  <c r="D27" i="10"/>
  <c r="Q27" i="10" s="1"/>
  <c r="R27" i="10" s="1"/>
  <c r="C27" i="10"/>
  <c r="P27" i="10" s="1"/>
  <c r="L26" i="10"/>
  <c r="K26" i="10"/>
  <c r="J26" i="10"/>
  <c r="I26" i="10"/>
  <c r="H26" i="10"/>
  <c r="S26" i="10" s="1"/>
  <c r="T26" i="10" s="1"/>
  <c r="G26" i="10"/>
  <c r="F26" i="10"/>
  <c r="E26" i="10"/>
  <c r="D26" i="10"/>
  <c r="Q26" i="10" s="1"/>
  <c r="R26" i="10" s="1"/>
  <c r="C26" i="10"/>
  <c r="P26" i="10" s="1"/>
  <c r="L25" i="10"/>
  <c r="K25" i="10"/>
  <c r="J25" i="10"/>
  <c r="I25" i="10"/>
  <c r="H25" i="10"/>
  <c r="S25" i="10" s="1"/>
  <c r="G25" i="10"/>
  <c r="F25" i="10"/>
  <c r="E25" i="10"/>
  <c r="D25" i="10"/>
  <c r="Q25" i="10" s="1"/>
  <c r="C25" i="10"/>
  <c r="P25" i="10" s="1"/>
  <c r="L24" i="10"/>
  <c r="K24" i="10"/>
  <c r="J24" i="10"/>
  <c r="I24" i="10"/>
  <c r="H24" i="10"/>
  <c r="S24" i="10" s="1"/>
  <c r="G24" i="10"/>
  <c r="F24" i="10"/>
  <c r="E24" i="10"/>
  <c r="D24" i="10"/>
  <c r="Q24" i="10" s="1"/>
  <c r="C24" i="10"/>
  <c r="P24" i="10" s="1"/>
  <c r="L23" i="10"/>
  <c r="K23" i="10"/>
  <c r="J23" i="10"/>
  <c r="I23" i="10"/>
  <c r="H23" i="10"/>
  <c r="S23" i="10" s="1"/>
  <c r="G23" i="10"/>
  <c r="F23" i="10"/>
  <c r="E23" i="10"/>
  <c r="D23" i="10"/>
  <c r="Q23" i="10" s="1"/>
  <c r="R23" i="10" s="1"/>
  <c r="C23" i="10"/>
  <c r="P23" i="10" s="1"/>
  <c r="L22" i="10"/>
  <c r="K22" i="10"/>
  <c r="J22" i="10"/>
  <c r="I22" i="10"/>
  <c r="H22" i="10"/>
  <c r="S22" i="10" s="1"/>
  <c r="G22" i="10"/>
  <c r="F22" i="10"/>
  <c r="E22" i="10"/>
  <c r="D22" i="10"/>
  <c r="Q22" i="10" s="1"/>
  <c r="C22" i="10"/>
  <c r="P22" i="10" s="1"/>
  <c r="L21" i="10"/>
  <c r="K21" i="10"/>
  <c r="J21" i="10"/>
  <c r="I21" i="10"/>
  <c r="H21" i="10"/>
  <c r="S21" i="10" s="1"/>
  <c r="G21" i="10"/>
  <c r="F21" i="10"/>
  <c r="E21" i="10"/>
  <c r="D21" i="10"/>
  <c r="Q21" i="10" s="1"/>
  <c r="C21" i="10"/>
  <c r="P21" i="10" s="1"/>
  <c r="L20" i="10"/>
  <c r="K20" i="10"/>
  <c r="J20" i="10"/>
  <c r="I20" i="10"/>
  <c r="H20" i="10"/>
  <c r="S20" i="10" s="1"/>
  <c r="G20" i="10"/>
  <c r="F20" i="10"/>
  <c r="E20" i="10"/>
  <c r="D20" i="10"/>
  <c r="Q20" i="10" s="1"/>
  <c r="C20" i="10"/>
  <c r="P20" i="10" s="1"/>
  <c r="L19" i="10"/>
  <c r="K19" i="10"/>
  <c r="J19" i="10"/>
  <c r="I19" i="10"/>
  <c r="H19" i="10"/>
  <c r="S19" i="10" s="1"/>
  <c r="G19" i="10"/>
  <c r="F19" i="10"/>
  <c r="E19" i="10"/>
  <c r="D19" i="10"/>
  <c r="Q19" i="10" s="1"/>
  <c r="R19" i="10" s="1"/>
  <c r="C19" i="10"/>
  <c r="P19" i="10" s="1"/>
  <c r="L18" i="10"/>
  <c r="K18" i="10"/>
  <c r="J18" i="10"/>
  <c r="I18" i="10"/>
  <c r="H18" i="10"/>
  <c r="S18" i="10" s="1"/>
  <c r="G18" i="10"/>
  <c r="F18" i="10"/>
  <c r="E18" i="10"/>
  <c r="D18" i="10"/>
  <c r="Q18" i="10" s="1"/>
  <c r="C18" i="10"/>
  <c r="P18" i="10" s="1"/>
  <c r="L17" i="10"/>
  <c r="K17" i="10"/>
  <c r="J17" i="10"/>
  <c r="I17" i="10"/>
  <c r="H17" i="10"/>
  <c r="S17" i="10" s="1"/>
  <c r="G17" i="10"/>
  <c r="F17" i="10"/>
  <c r="E17" i="10"/>
  <c r="D17" i="10"/>
  <c r="Q17" i="10" s="1"/>
  <c r="C17" i="10"/>
  <c r="P17" i="10" s="1"/>
  <c r="L16" i="10"/>
  <c r="K16" i="10"/>
  <c r="J16" i="10"/>
  <c r="I16" i="10"/>
  <c r="H16" i="10"/>
  <c r="S16" i="10" s="1"/>
  <c r="G16" i="10"/>
  <c r="F16" i="10"/>
  <c r="E16" i="10"/>
  <c r="D16" i="10"/>
  <c r="Q16" i="10" s="1"/>
  <c r="C16" i="10"/>
  <c r="P16" i="10" s="1"/>
  <c r="L15" i="10"/>
  <c r="K15" i="10"/>
  <c r="J15" i="10"/>
  <c r="I15" i="10"/>
  <c r="H15" i="10"/>
  <c r="S15" i="10" s="1"/>
  <c r="G15" i="10"/>
  <c r="F15" i="10"/>
  <c r="E15" i="10"/>
  <c r="D15" i="10"/>
  <c r="Q15" i="10" s="1"/>
  <c r="R15" i="10" s="1"/>
  <c r="C15" i="10"/>
  <c r="P15" i="10" s="1"/>
  <c r="L14" i="10"/>
  <c r="K14" i="10"/>
  <c r="J14" i="10"/>
  <c r="I14" i="10"/>
  <c r="H14" i="10"/>
  <c r="S14" i="10" s="1"/>
  <c r="G14" i="10"/>
  <c r="F14" i="10"/>
  <c r="E14" i="10"/>
  <c r="D14" i="10"/>
  <c r="Q14" i="10" s="1"/>
  <c r="C14" i="10"/>
  <c r="P14" i="10" s="1"/>
  <c r="L13" i="10"/>
  <c r="K13" i="10"/>
  <c r="J13" i="10"/>
  <c r="I13" i="10"/>
  <c r="H13" i="10"/>
  <c r="S13" i="10" s="1"/>
  <c r="G13" i="10"/>
  <c r="F13" i="10"/>
  <c r="E13" i="10"/>
  <c r="D13" i="10"/>
  <c r="Q13" i="10" s="1"/>
  <c r="C13" i="10"/>
  <c r="P13" i="10" s="1"/>
  <c r="L12" i="10"/>
  <c r="K12" i="10"/>
  <c r="J12" i="10"/>
  <c r="I12" i="10"/>
  <c r="H12" i="10"/>
  <c r="S12" i="10" s="1"/>
  <c r="G12" i="10"/>
  <c r="F12" i="10"/>
  <c r="E12" i="10"/>
  <c r="D12" i="10"/>
  <c r="Q12" i="10" s="1"/>
  <c r="C12" i="10"/>
  <c r="P12" i="10" s="1"/>
  <c r="L11" i="10"/>
  <c r="K11" i="10"/>
  <c r="J11" i="10"/>
  <c r="I11" i="10"/>
  <c r="H11" i="10"/>
  <c r="S11" i="10" s="1"/>
  <c r="G11" i="10"/>
  <c r="F11" i="10"/>
  <c r="E11" i="10"/>
  <c r="D11" i="10"/>
  <c r="Q11" i="10" s="1"/>
  <c r="R11" i="10" s="1"/>
  <c r="C11" i="10"/>
  <c r="P11" i="10" s="1"/>
  <c r="L10" i="10"/>
  <c r="K10" i="10"/>
  <c r="J10" i="10"/>
  <c r="I10" i="10"/>
  <c r="H10" i="10"/>
  <c r="S10" i="10" s="1"/>
  <c r="G10" i="10"/>
  <c r="F10" i="10"/>
  <c r="E10" i="10"/>
  <c r="D10" i="10"/>
  <c r="Q10" i="10" s="1"/>
  <c r="C10" i="10"/>
  <c r="P10" i="10" s="1"/>
  <c r="L9" i="10"/>
  <c r="K9" i="10"/>
  <c r="J9" i="10"/>
  <c r="I9" i="10"/>
  <c r="H9" i="10"/>
  <c r="S9" i="10" s="1"/>
  <c r="T9" i="10" s="1"/>
  <c r="G9" i="10"/>
  <c r="F9" i="10"/>
  <c r="E9" i="10"/>
  <c r="D9" i="10"/>
  <c r="Q9" i="10" s="1"/>
  <c r="R9" i="10" s="1"/>
  <c r="C9" i="10"/>
  <c r="P9" i="10" s="1"/>
  <c r="L8" i="10"/>
  <c r="K8" i="10"/>
  <c r="J8" i="10"/>
  <c r="I8" i="10"/>
  <c r="H8" i="10"/>
  <c r="S8" i="10" s="1"/>
  <c r="G8" i="10"/>
  <c r="F8" i="10"/>
  <c r="E8" i="10"/>
  <c r="D8" i="10"/>
  <c r="Q8" i="10" s="1"/>
  <c r="C8" i="10"/>
  <c r="P8" i="10" s="1"/>
  <c r="L7" i="10"/>
  <c r="K7" i="10"/>
  <c r="J7" i="10"/>
  <c r="I7" i="10"/>
  <c r="H7" i="10"/>
  <c r="S7" i="10" s="1"/>
  <c r="G7" i="10"/>
  <c r="F7" i="10"/>
  <c r="E7" i="10"/>
  <c r="D7" i="10"/>
  <c r="Q7" i="10" s="1"/>
  <c r="C7" i="10"/>
  <c r="P7" i="10" s="1"/>
  <c r="L6" i="10"/>
  <c r="K6" i="10"/>
  <c r="J6" i="10"/>
  <c r="I6" i="10"/>
  <c r="H6" i="10"/>
  <c r="S6" i="10" s="1"/>
  <c r="G6" i="10"/>
  <c r="F6" i="10"/>
  <c r="E6" i="10"/>
  <c r="D6" i="10"/>
  <c r="Q6" i="10" s="1"/>
  <c r="C6" i="10"/>
  <c r="P6" i="10" s="1"/>
  <c r="L5" i="10"/>
  <c r="K5" i="10"/>
  <c r="J5" i="10"/>
  <c r="I5" i="10"/>
  <c r="H5" i="10"/>
  <c r="S5" i="10" s="1"/>
  <c r="G5" i="10"/>
  <c r="F5" i="10"/>
  <c r="E5" i="10"/>
  <c r="D5" i="10"/>
  <c r="Q5" i="10" s="1"/>
  <c r="C5" i="10"/>
  <c r="P5" i="10" s="1"/>
  <c r="L4" i="10"/>
  <c r="K4" i="10"/>
  <c r="J4" i="10"/>
  <c r="I4" i="10"/>
  <c r="H4" i="10"/>
  <c r="S4" i="10" s="1"/>
  <c r="G4" i="10"/>
  <c r="F4" i="10"/>
  <c r="E4" i="10"/>
  <c r="D4" i="10"/>
  <c r="Q4" i="10" s="1"/>
  <c r="C4" i="10"/>
  <c r="P4" i="10" s="1"/>
  <c r="L3" i="10"/>
  <c r="K3" i="10"/>
  <c r="J3" i="10"/>
  <c r="I3" i="10"/>
  <c r="H3" i="10"/>
  <c r="S3" i="10" s="1"/>
  <c r="G3" i="10"/>
  <c r="F3" i="10"/>
  <c r="E3" i="10"/>
  <c r="D3" i="10"/>
  <c r="Q3" i="10" s="1"/>
  <c r="C3" i="10"/>
  <c r="P3" i="10" s="1"/>
  <c r="L2" i="10"/>
  <c r="K2" i="10"/>
  <c r="U2" i="10" s="1"/>
  <c r="J2" i="10"/>
  <c r="I2" i="10"/>
  <c r="H2" i="10"/>
  <c r="S2" i="10" s="1"/>
  <c r="G2" i="10"/>
  <c r="F2" i="10"/>
  <c r="E2" i="10"/>
  <c r="D2" i="10"/>
  <c r="Q2" i="10" s="1"/>
  <c r="C2" i="10"/>
  <c r="P2" i="10" s="1"/>
  <c r="R2" i="10" l="1"/>
  <c r="R3" i="10"/>
  <c r="R7" i="10"/>
  <c r="R4" i="10"/>
  <c r="R8" i="10"/>
  <c r="R12" i="10"/>
  <c r="R16" i="10"/>
  <c r="R20" i="10"/>
  <c r="R24" i="10"/>
  <c r="R36" i="10"/>
  <c r="R68" i="10"/>
  <c r="R76" i="10"/>
  <c r="R88" i="10"/>
  <c r="R112" i="10"/>
  <c r="R116" i="10"/>
  <c r="R120" i="10"/>
  <c r="R124" i="10"/>
  <c r="R128" i="10"/>
  <c r="R140" i="10"/>
  <c r="R152" i="10"/>
  <c r="R172" i="10"/>
  <c r="R176" i="10"/>
  <c r="R204" i="10"/>
  <c r="R208" i="10"/>
  <c r="R212" i="10"/>
  <c r="R236" i="10"/>
  <c r="R252" i="10"/>
  <c r="R256" i="10"/>
  <c r="R260" i="10"/>
  <c r="R264" i="10"/>
  <c r="R268" i="10"/>
  <c r="R276" i="10"/>
  <c r="R280" i="10"/>
  <c r="R284" i="10"/>
  <c r="R5" i="10"/>
  <c r="R13" i="10"/>
  <c r="R17" i="10"/>
  <c r="R21" i="10"/>
  <c r="R25" i="10"/>
  <c r="R29" i="10"/>
  <c r="R33" i="10"/>
  <c r="R45" i="10"/>
  <c r="R49" i="10"/>
  <c r="R53" i="10"/>
  <c r="R61" i="10"/>
  <c r="R73" i="10"/>
  <c r="R81" i="10"/>
  <c r="R101" i="10"/>
  <c r="R105" i="10"/>
  <c r="R145" i="10"/>
  <c r="R157" i="10"/>
  <c r="R185" i="10"/>
  <c r="R221" i="10"/>
  <c r="R225" i="10"/>
  <c r="R233" i="10"/>
  <c r="R245" i="10"/>
  <c r="R253" i="10"/>
  <c r="R261" i="10"/>
  <c r="R265" i="10"/>
  <c r="R269" i="10"/>
  <c r="R273" i="10"/>
  <c r="R277" i="10"/>
  <c r="R281" i="10"/>
  <c r="R6" i="10"/>
  <c r="R10" i="10"/>
  <c r="R14" i="10"/>
  <c r="R18" i="10"/>
  <c r="R22" i="10"/>
  <c r="R34" i="10"/>
  <c r="R38" i="10"/>
  <c r="R42" i="10"/>
  <c r="R46" i="10"/>
  <c r="R50" i="10"/>
  <c r="R58" i="10"/>
  <c r="R78" i="10"/>
  <c r="R110" i="10"/>
  <c r="R114" i="10"/>
  <c r="R118" i="10"/>
  <c r="R122" i="10"/>
  <c r="R126" i="10"/>
  <c r="R142" i="10"/>
  <c r="R170" i="10"/>
  <c r="R198" i="10"/>
  <c r="R210" i="10"/>
  <c r="R218" i="10"/>
  <c r="R230" i="10"/>
  <c r="R238" i="10"/>
  <c r="R242" i="10"/>
  <c r="R250" i="10"/>
  <c r="R262" i="10"/>
  <c r="R266" i="10"/>
  <c r="R278" i="10"/>
  <c r="R282" i="10"/>
  <c r="U5" i="12"/>
  <c r="T2" i="10"/>
  <c r="T3" i="10"/>
  <c r="U3" i="10"/>
  <c r="U4" i="10" s="1"/>
  <c r="U5" i="10" s="1"/>
  <c r="U6" i="10" s="1"/>
  <c r="U7" i="10" s="1"/>
  <c r="U8" i="10" s="1"/>
  <c r="U9" i="10" s="1"/>
  <c r="U10" i="10" s="1"/>
  <c r="U11" i="10" s="1"/>
  <c r="U12" i="10" s="1"/>
  <c r="U13" i="10" s="1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59" i="10" s="1"/>
  <c r="U60" i="10" s="1"/>
  <c r="U61" i="10" s="1"/>
  <c r="U62" i="10" s="1"/>
  <c r="U63" i="10" s="1"/>
  <c r="U64" i="10" s="1"/>
  <c r="U65" i="10" s="1"/>
  <c r="U66" i="10" s="1"/>
  <c r="U67" i="10" s="1"/>
  <c r="U68" i="10" s="1"/>
  <c r="U69" i="10" s="1"/>
  <c r="U70" i="10" s="1"/>
  <c r="U71" i="10" s="1"/>
  <c r="U72" i="10" s="1"/>
  <c r="U73" i="10" s="1"/>
  <c r="U74" i="10" s="1"/>
  <c r="U75" i="10" s="1"/>
  <c r="U76" i="10" s="1"/>
  <c r="U77" i="10" s="1"/>
  <c r="U78" i="10" s="1"/>
  <c r="U79" i="10" s="1"/>
  <c r="U80" i="10" s="1"/>
  <c r="U81" i="10" s="1"/>
  <c r="U82" i="10" s="1"/>
  <c r="U83" i="10" s="1"/>
  <c r="U84" i="10" s="1"/>
  <c r="U85" i="10" s="1"/>
  <c r="U86" i="10" s="1"/>
  <c r="U87" i="10" s="1"/>
  <c r="U88" i="10" s="1"/>
  <c r="U89" i="10" s="1"/>
  <c r="U90" i="10" s="1"/>
  <c r="U91" i="10" s="1"/>
  <c r="U92" i="10" s="1"/>
  <c r="U93" i="10" s="1"/>
  <c r="U94" i="10" s="1"/>
  <c r="U95" i="10" s="1"/>
  <c r="U96" i="10" s="1"/>
  <c r="U97" i="10" s="1"/>
  <c r="U98" i="10" s="1"/>
  <c r="U99" i="10" s="1"/>
  <c r="U100" i="10" s="1"/>
  <c r="U101" i="10" s="1"/>
  <c r="U102" i="10" s="1"/>
  <c r="U103" i="10" s="1"/>
  <c r="U104" i="10" s="1"/>
  <c r="U105" i="10" s="1"/>
  <c r="U106" i="10" s="1"/>
  <c r="U107" i="10" s="1"/>
  <c r="U108" i="10" s="1"/>
  <c r="U109" i="10" s="1"/>
  <c r="U110" i="10" s="1"/>
  <c r="U111" i="10" s="1"/>
  <c r="U112" i="10" s="1"/>
  <c r="U113" i="10" s="1"/>
  <c r="U114" i="10" s="1"/>
  <c r="U115" i="10" s="1"/>
  <c r="U116" i="10" s="1"/>
  <c r="U117" i="10" s="1"/>
  <c r="U118" i="10" s="1"/>
  <c r="U119" i="10" s="1"/>
  <c r="U120" i="10" s="1"/>
  <c r="U121" i="10" s="1"/>
  <c r="U122" i="10" s="1"/>
  <c r="U123" i="10" s="1"/>
  <c r="U124" i="10" s="1"/>
  <c r="U125" i="10" s="1"/>
  <c r="U126" i="10" s="1"/>
  <c r="U127" i="10" s="1"/>
  <c r="U128" i="10" s="1"/>
  <c r="U129" i="10" s="1"/>
  <c r="U130" i="10" s="1"/>
  <c r="U131" i="10" s="1"/>
  <c r="U132" i="10" s="1"/>
  <c r="U133" i="10" s="1"/>
  <c r="U134" i="10" s="1"/>
  <c r="U135" i="10" s="1"/>
  <c r="U136" i="10" s="1"/>
  <c r="U137" i="10" s="1"/>
  <c r="U138" i="10" s="1"/>
  <c r="U139" i="10" s="1"/>
  <c r="U140" i="10" s="1"/>
  <c r="U141" i="10" s="1"/>
  <c r="U142" i="10" s="1"/>
  <c r="U143" i="10" s="1"/>
  <c r="U144" i="10" s="1"/>
  <c r="U145" i="10" s="1"/>
  <c r="U146" i="10" s="1"/>
  <c r="U147" i="10" s="1"/>
  <c r="U148" i="10" s="1"/>
  <c r="U149" i="10" s="1"/>
  <c r="U150" i="10" s="1"/>
  <c r="U151" i="10" s="1"/>
  <c r="U152" i="10" s="1"/>
  <c r="U153" i="10" s="1"/>
  <c r="U154" i="10" s="1"/>
  <c r="U155" i="10" s="1"/>
  <c r="U156" i="10" s="1"/>
  <c r="U157" i="10" s="1"/>
  <c r="U158" i="10" s="1"/>
  <c r="U159" i="10" s="1"/>
  <c r="U160" i="10" s="1"/>
  <c r="U161" i="10" s="1"/>
  <c r="U162" i="10" s="1"/>
  <c r="U163" i="10" s="1"/>
  <c r="U164" i="10" s="1"/>
  <c r="U165" i="10" s="1"/>
  <c r="U166" i="10" s="1"/>
  <c r="U167" i="10" s="1"/>
  <c r="U168" i="10" s="1"/>
  <c r="U169" i="10" s="1"/>
  <c r="U170" i="10" s="1"/>
  <c r="U171" i="10" s="1"/>
  <c r="U172" i="10" s="1"/>
  <c r="U173" i="10" s="1"/>
  <c r="U174" i="10" s="1"/>
  <c r="U175" i="10" s="1"/>
  <c r="U176" i="10" s="1"/>
  <c r="U177" i="10" s="1"/>
  <c r="U178" i="10" s="1"/>
  <c r="U179" i="10" s="1"/>
  <c r="U180" i="10" s="1"/>
  <c r="U181" i="10" s="1"/>
  <c r="U182" i="10" s="1"/>
  <c r="U183" i="10" s="1"/>
  <c r="U184" i="10" s="1"/>
  <c r="U185" i="10" s="1"/>
  <c r="U186" i="10" s="1"/>
  <c r="U187" i="10" s="1"/>
  <c r="U188" i="10" s="1"/>
  <c r="U189" i="10" s="1"/>
  <c r="U190" i="10" s="1"/>
  <c r="U191" i="10" s="1"/>
  <c r="U192" i="10" s="1"/>
  <c r="U193" i="10" s="1"/>
  <c r="U194" i="10" s="1"/>
  <c r="U195" i="10" s="1"/>
  <c r="U196" i="10" s="1"/>
  <c r="U197" i="10" s="1"/>
  <c r="U198" i="10" s="1"/>
  <c r="U199" i="10" s="1"/>
  <c r="U200" i="10" s="1"/>
  <c r="U201" i="10" s="1"/>
  <c r="U202" i="10" s="1"/>
  <c r="U203" i="10" s="1"/>
  <c r="U204" i="10" s="1"/>
  <c r="U205" i="10" s="1"/>
  <c r="U206" i="10" s="1"/>
  <c r="U207" i="10" s="1"/>
  <c r="U208" i="10" s="1"/>
  <c r="U209" i="10" s="1"/>
  <c r="U210" i="10" s="1"/>
  <c r="U211" i="10" s="1"/>
  <c r="U212" i="10" s="1"/>
  <c r="U213" i="10" s="1"/>
  <c r="U214" i="10" s="1"/>
  <c r="U215" i="10" s="1"/>
  <c r="U216" i="10" s="1"/>
  <c r="U217" i="10" s="1"/>
  <c r="U218" i="10" s="1"/>
  <c r="U219" i="10" s="1"/>
  <c r="U220" i="10" s="1"/>
  <c r="U221" i="10" s="1"/>
  <c r="U222" i="10" s="1"/>
  <c r="U223" i="10" s="1"/>
  <c r="U224" i="10" s="1"/>
  <c r="U225" i="10" s="1"/>
  <c r="U226" i="10" s="1"/>
  <c r="U227" i="10" s="1"/>
  <c r="U228" i="10" s="1"/>
  <c r="U229" i="10" s="1"/>
  <c r="U230" i="10" s="1"/>
  <c r="U231" i="10" s="1"/>
  <c r="U232" i="10" s="1"/>
  <c r="U233" i="10" s="1"/>
  <c r="U234" i="10" s="1"/>
  <c r="U235" i="10" s="1"/>
  <c r="U236" i="10" s="1"/>
  <c r="U237" i="10" s="1"/>
  <c r="U238" i="10" s="1"/>
  <c r="U239" i="10" s="1"/>
  <c r="U240" i="10" s="1"/>
  <c r="U241" i="10" s="1"/>
  <c r="U242" i="10" s="1"/>
  <c r="U243" i="10" s="1"/>
  <c r="U244" i="10" s="1"/>
  <c r="U245" i="10" s="1"/>
  <c r="U246" i="10" s="1"/>
  <c r="U247" i="10" s="1"/>
  <c r="U248" i="10" s="1"/>
  <c r="U249" i="10" s="1"/>
  <c r="U250" i="10" s="1"/>
  <c r="U251" i="10" s="1"/>
  <c r="U252" i="10" s="1"/>
  <c r="U253" i="10" s="1"/>
  <c r="U254" i="10" s="1"/>
  <c r="U255" i="10" s="1"/>
  <c r="U256" i="10" s="1"/>
  <c r="U257" i="10" s="1"/>
  <c r="U258" i="10" s="1"/>
  <c r="U259" i="10" s="1"/>
  <c r="U260" i="10" s="1"/>
  <c r="U261" i="10" s="1"/>
  <c r="U262" i="10" s="1"/>
  <c r="U263" i="10" s="1"/>
  <c r="U264" i="10" s="1"/>
  <c r="U265" i="10" s="1"/>
  <c r="U266" i="10" s="1"/>
  <c r="U267" i="10" s="1"/>
  <c r="U268" i="10" s="1"/>
  <c r="U269" i="10" s="1"/>
  <c r="U270" i="10" s="1"/>
  <c r="U271" i="10" s="1"/>
  <c r="U272" i="10" s="1"/>
  <c r="U273" i="10" s="1"/>
  <c r="U274" i="10" s="1"/>
  <c r="U275" i="10" s="1"/>
  <c r="U276" i="10" s="1"/>
  <c r="U277" i="10" s="1"/>
  <c r="U278" i="10" s="1"/>
  <c r="U279" i="10" s="1"/>
  <c r="U280" i="10" s="1"/>
  <c r="U281" i="10" s="1"/>
  <c r="U282" i="10" s="1"/>
  <c r="U283" i="10" s="1"/>
  <c r="U284" i="10" s="1"/>
  <c r="U285" i="10" s="1"/>
  <c r="T4" i="10"/>
  <c r="T5" i="10"/>
  <c r="T6" i="10"/>
  <c r="T7" i="10"/>
  <c r="T8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7" i="10"/>
  <c r="T29" i="10"/>
  <c r="T31" i="10"/>
  <c r="T33" i="10"/>
  <c r="T34" i="10"/>
  <c r="T36" i="10"/>
  <c r="T38" i="10"/>
  <c r="T42" i="10"/>
  <c r="T43" i="10"/>
  <c r="T45" i="10"/>
  <c r="T46" i="10"/>
  <c r="T47" i="10"/>
  <c r="T49" i="10"/>
  <c r="T50" i="10"/>
  <c r="T51" i="10"/>
  <c r="T58" i="10"/>
  <c r="T61" i="10"/>
  <c r="T63" i="10"/>
  <c r="T68" i="10"/>
  <c r="T71" i="10"/>
  <c r="T73" i="10"/>
  <c r="T95" i="10"/>
  <c r="T126" i="10"/>
  <c r="U6" i="12" l="1"/>
  <c r="U7" i="12" l="1"/>
  <c r="U8" i="12" l="1"/>
  <c r="U9" i="12" l="1"/>
  <c r="U10" i="12" l="1"/>
  <c r="U11" i="12" l="1"/>
  <c r="U12" i="12" l="1"/>
  <c r="U13" i="12" l="1"/>
  <c r="U14" i="12" l="1"/>
  <c r="U15" i="12" l="1"/>
  <c r="U16" i="12" l="1"/>
  <c r="U17" i="12" l="1"/>
  <c r="U18" i="12" l="1"/>
  <c r="U19" i="12" l="1"/>
  <c r="U20" i="12" l="1"/>
  <c r="U21" i="12" l="1"/>
  <c r="U22" i="12" l="1"/>
  <c r="U23" i="12" l="1"/>
  <c r="U24" i="12" l="1"/>
  <c r="U25" i="12" l="1"/>
  <c r="U26" i="12" l="1"/>
  <c r="U27" i="12" l="1"/>
  <c r="U28" i="12" l="1"/>
  <c r="U29" i="12" l="1"/>
  <c r="U30" i="12" l="1"/>
  <c r="U31" i="12" l="1"/>
  <c r="U32" i="12" l="1"/>
  <c r="U33" i="12" l="1"/>
  <c r="U34" i="12" l="1"/>
  <c r="U35" i="12" l="1"/>
  <c r="U36" i="12" l="1"/>
  <c r="U37" i="12" l="1"/>
  <c r="U38" i="12" l="1"/>
  <c r="U39" i="12" l="1"/>
  <c r="U40" i="12" l="1"/>
  <c r="U41" i="12" l="1"/>
  <c r="U42" i="12" l="1"/>
  <c r="U43" i="12" l="1"/>
  <c r="U44" i="12" l="1"/>
  <c r="U45" i="12" l="1"/>
  <c r="U46" i="12" l="1"/>
  <c r="U47" i="12" l="1"/>
  <c r="U48" i="12" l="1"/>
  <c r="U49" i="12" l="1"/>
  <c r="U50" i="12" l="1"/>
  <c r="U51" i="12" l="1"/>
  <c r="U52" i="12" l="1"/>
  <c r="U53" i="12" l="1"/>
  <c r="U54" i="12" l="1"/>
  <c r="U55" i="12" l="1"/>
  <c r="U56" i="12" l="1"/>
  <c r="U57" i="12" l="1"/>
  <c r="U58" i="12" l="1"/>
  <c r="U59" i="12" l="1"/>
  <c r="U60" i="12" l="1"/>
  <c r="U61" i="12" l="1"/>
  <c r="U62" i="12" l="1"/>
  <c r="U63" i="12" l="1"/>
  <c r="U64" i="12" l="1"/>
  <c r="U65" i="12" l="1"/>
  <c r="U66" i="12" l="1"/>
  <c r="U67" i="12" l="1"/>
  <c r="U68" i="12" l="1"/>
  <c r="U69" i="12" l="1"/>
  <c r="U70" i="12" l="1"/>
  <c r="U71" i="12" l="1"/>
  <c r="U72" i="12" l="1"/>
  <c r="U73" i="12" l="1"/>
  <c r="U74" i="12" l="1"/>
  <c r="U75" i="12" l="1"/>
  <c r="U76" i="12" l="1"/>
  <c r="U77" i="12" l="1"/>
  <c r="U78" i="12" l="1"/>
  <c r="U79" i="12" l="1"/>
  <c r="U80" i="12" l="1"/>
  <c r="U81" i="12" l="1"/>
  <c r="U82" i="12" l="1"/>
  <c r="U83" i="12" l="1"/>
  <c r="U84" i="12" l="1"/>
  <c r="U85" i="12" l="1"/>
  <c r="U86" i="12" l="1"/>
  <c r="U87" i="12" l="1"/>
  <c r="U88" i="12" l="1"/>
  <c r="U89" i="12" l="1"/>
  <c r="U90" i="12" l="1"/>
  <c r="U91" i="12" l="1"/>
  <c r="U92" i="12" l="1"/>
  <c r="U93" i="12" l="1"/>
  <c r="U94" i="12" l="1"/>
  <c r="U95" i="12" l="1"/>
  <c r="U96" i="12" l="1"/>
  <c r="U97" i="12" l="1"/>
  <c r="U98" i="12" l="1"/>
  <c r="U99" i="12" l="1"/>
  <c r="U100" i="12" l="1"/>
  <c r="U101" i="12" l="1"/>
  <c r="U102" i="12" l="1"/>
  <c r="U103" i="12" l="1"/>
  <c r="U104" i="12" l="1"/>
  <c r="U105" i="12" l="1"/>
  <c r="U106" i="12" l="1"/>
  <c r="U107" i="12" l="1"/>
  <c r="U108" i="12" l="1"/>
  <c r="U109" i="12" l="1"/>
  <c r="U110" i="12" l="1"/>
  <c r="U111" i="12" l="1"/>
  <c r="U112" i="12" l="1"/>
  <c r="U113" i="12" l="1"/>
  <c r="U114" i="12" l="1"/>
  <c r="U115" i="12" l="1"/>
  <c r="U116" i="12" l="1"/>
  <c r="U117" i="12" l="1"/>
  <c r="U118" i="12" l="1"/>
  <c r="U119" i="12" l="1"/>
  <c r="U120" i="12" l="1"/>
  <c r="U121" i="12" l="1"/>
  <c r="U122" i="12" l="1"/>
  <c r="U123" i="12" l="1"/>
  <c r="U124" i="12" l="1"/>
  <c r="U125" i="12" l="1"/>
  <c r="U126" i="12" l="1"/>
  <c r="U127" i="12" l="1"/>
  <c r="U128" i="12" l="1"/>
  <c r="U129" i="12" l="1"/>
  <c r="U130" i="12" l="1"/>
  <c r="U131" i="12" l="1"/>
  <c r="U132" i="12" l="1"/>
  <c r="U133" i="12" l="1"/>
  <c r="U134" i="12" l="1"/>
  <c r="U135" i="12" l="1"/>
  <c r="U136" i="12" l="1"/>
  <c r="U137" i="12" l="1"/>
  <c r="U138" i="12" l="1"/>
  <c r="U139" i="12" l="1"/>
  <c r="U140" i="12" l="1"/>
  <c r="U141" i="12" l="1"/>
  <c r="U142" i="12" l="1"/>
  <c r="U143" i="12" l="1"/>
  <c r="U144" i="12" l="1"/>
  <c r="U145" i="12" l="1"/>
  <c r="U146" i="12" l="1"/>
  <c r="U147" i="12" l="1"/>
  <c r="U148" i="12" l="1"/>
  <c r="U149" i="12" l="1"/>
  <c r="U150" i="12" l="1"/>
  <c r="U151" i="12" l="1"/>
  <c r="U152" i="12" l="1"/>
  <c r="U153" i="12" l="1"/>
  <c r="U154" i="12" l="1"/>
  <c r="U155" i="12" l="1"/>
  <c r="U156" i="12" l="1"/>
  <c r="U157" i="12" l="1"/>
  <c r="U158" i="12" l="1"/>
  <c r="U159" i="12" l="1"/>
  <c r="U160" i="12" l="1"/>
  <c r="U161" i="12" l="1"/>
  <c r="U162" i="12" l="1"/>
  <c r="U163" i="12" l="1"/>
  <c r="U164" i="12" l="1"/>
  <c r="U165" i="12" l="1"/>
  <c r="U166" i="12" l="1"/>
  <c r="U167" i="12" l="1"/>
  <c r="U168" i="12" l="1"/>
  <c r="U169" i="12" l="1"/>
  <c r="U170" i="12" l="1"/>
  <c r="U171" i="12" l="1"/>
  <c r="U172" i="12" l="1"/>
  <c r="U173" i="12" l="1"/>
  <c r="U174" i="12" l="1"/>
  <c r="U175" i="12" l="1"/>
  <c r="U176" i="12" l="1"/>
  <c r="U177" i="12" l="1"/>
  <c r="U178" i="12" l="1"/>
  <c r="U179" i="12" l="1"/>
  <c r="U180" i="12" l="1"/>
  <c r="U181" i="12" l="1"/>
  <c r="U182" i="12" l="1"/>
  <c r="U183" i="12" l="1"/>
  <c r="U184" i="12" l="1"/>
  <c r="U185" i="12" l="1"/>
  <c r="U186" i="12" l="1"/>
  <c r="U187" i="12" l="1"/>
  <c r="U188" i="12" l="1"/>
  <c r="U189" i="12" l="1"/>
  <c r="U190" i="12" l="1"/>
  <c r="U191" i="12" l="1"/>
  <c r="U192" i="12" l="1"/>
  <c r="U193" i="12" l="1"/>
  <c r="U194" i="12" l="1"/>
  <c r="U195" i="12" l="1"/>
  <c r="U196" i="12" l="1"/>
  <c r="U197" i="12" l="1"/>
  <c r="U198" i="12" l="1"/>
  <c r="U199" i="12" l="1"/>
  <c r="U200" i="12" l="1"/>
  <c r="U201" i="12" l="1"/>
  <c r="U202" i="12" l="1"/>
  <c r="U203" i="12" l="1"/>
  <c r="U204" i="12" l="1"/>
  <c r="U205" i="12" l="1"/>
  <c r="U206" i="12" l="1"/>
  <c r="U207" i="12" l="1"/>
  <c r="U208" i="12" l="1"/>
  <c r="U209" i="12" l="1"/>
  <c r="U210" i="12" l="1"/>
  <c r="U211" i="12" l="1"/>
  <c r="U212" i="12" l="1"/>
  <c r="U213" i="12" l="1"/>
  <c r="U214" i="12" l="1"/>
  <c r="U215" i="12" l="1"/>
  <c r="U216" i="12" l="1"/>
  <c r="U217" i="12" l="1"/>
  <c r="U218" i="12" l="1"/>
  <c r="U219" i="12" l="1"/>
  <c r="U220" i="12" l="1"/>
  <c r="U221" i="12" l="1"/>
  <c r="U222" i="12" l="1"/>
  <c r="U223" i="12" l="1"/>
  <c r="U224" i="12" l="1"/>
  <c r="U225" i="12" l="1"/>
  <c r="U226" i="12" l="1"/>
  <c r="U227" i="12" l="1"/>
  <c r="U228" i="12" l="1"/>
  <c r="U229" i="12" l="1"/>
  <c r="U230" i="12" l="1"/>
  <c r="U231" i="12" l="1"/>
  <c r="U232" i="12" l="1"/>
  <c r="U233" i="12" l="1"/>
  <c r="U234" i="12" l="1"/>
  <c r="U235" i="12" l="1"/>
  <c r="U236" i="12" l="1"/>
  <c r="U237" i="12" l="1"/>
  <c r="U238" i="12" l="1"/>
  <c r="U239" i="12" l="1"/>
  <c r="U240" i="12" l="1"/>
  <c r="U241" i="12" l="1"/>
  <c r="U242" i="12" l="1"/>
  <c r="U243" i="12" l="1"/>
  <c r="U244" i="12" l="1"/>
  <c r="U245" i="12" l="1"/>
  <c r="U246" i="12" l="1"/>
  <c r="U247" i="12" l="1"/>
  <c r="U248" i="12" l="1"/>
  <c r="U249" i="12" l="1"/>
  <c r="U250" i="12" l="1"/>
  <c r="U251" i="12" l="1"/>
  <c r="U252" i="12" l="1"/>
  <c r="U253" i="12" l="1"/>
  <c r="U254" i="12" l="1"/>
  <c r="U255" i="12" l="1"/>
  <c r="U256" i="12" l="1"/>
  <c r="U257" i="12" l="1"/>
  <c r="U258" i="12" l="1"/>
  <c r="U259" i="12" l="1"/>
  <c r="U260" i="12" l="1"/>
  <c r="U261" i="12" l="1"/>
  <c r="U262" i="12" l="1"/>
  <c r="U263" i="12" l="1"/>
  <c r="U264" i="12" l="1"/>
  <c r="U265" i="12" l="1"/>
  <c r="U266" i="12" l="1"/>
  <c r="U267" i="12" l="1"/>
  <c r="U268" i="12" l="1"/>
  <c r="U269" i="12" l="1"/>
  <c r="U270" i="12" l="1"/>
  <c r="U271" i="12" l="1"/>
  <c r="U272" i="12" l="1"/>
  <c r="U273" i="12" l="1"/>
  <c r="U274" i="12" l="1"/>
  <c r="U275" i="12" l="1"/>
  <c r="U276" i="12" l="1"/>
  <c r="U277" i="12" l="1"/>
  <c r="U278" i="12" l="1"/>
  <c r="U279" i="12" l="1"/>
  <c r="U280" i="12" l="1"/>
  <c r="U281" i="12" l="1"/>
  <c r="U282" i="12" l="1"/>
  <c r="U283" i="12" l="1"/>
  <c r="U284" i="12" l="1"/>
  <c r="U285" i="12" l="1"/>
</calcChain>
</file>

<file path=xl/sharedStrings.xml><?xml version="1.0" encoding="utf-8"?>
<sst xmlns="http://schemas.openxmlformats.org/spreadsheetml/2006/main" count="9848" uniqueCount="6416">
  <si>
    <t>観測地点</t>
    <rPh sb="0" eb="2">
      <t>カンソク</t>
    </rPh>
    <rPh sb="2" eb="4">
      <t>チテン</t>
    </rPh>
    <phoneticPr fontId="1"/>
  </si>
  <si>
    <t>時</t>
    <rPh sb="0" eb="1">
      <t>ジ</t>
    </rPh>
    <phoneticPr fontId="1"/>
  </si>
  <si>
    <t>分</t>
  </si>
  <si>
    <t>分</t>
    <rPh sb="0" eb="1">
      <t>フン</t>
    </rPh>
    <phoneticPr fontId="1"/>
  </si>
  <si>
    <t>秒</t>
    <rPh sb="0" eb="1">
      <t>ビョウ</t>
    </rPh>
    <phoneticPr fontId="1"/>
  </si>
  <si>
    <t>DELTA</t>
    <phoneticPr fontId="1"/>
  </si>
  <si>
    <t>AZM</t>
    <phoneticPr fontId="1"/>
  </si>
  <si>
    <t>金華山５</t>
  </si>
  <si>
    <t>江島</t>
  </si>
  <si>
    <t>大東</t>
  </si>
  <si>
    <t>三陸３</t>
  </si>
  <si>
    <t>気仙沼</t>
  </si>
  <si>
    <t>北上２</t>
  </si>
  <si>
    <t>宮古３</t>
  </si>
  <si>
    <t>JMA</t>
  </si>
  <si>
    <t>コード</t>
  </si>
  <si>
    <t>観測点名(英語)</t>
  </si>
  <si>
    <t>北緯</t>
  </si>
  <si>
    <t>東経</t>
  </si>
  <si>
    <t>標高</t>
  </si>
  <si>
    <t>(m)</t>
  </si>
  <si>
    <t>地震計コード</t>
  </si>
  <si>
    <t>観測点名</t>
  </si>
  <si>
    <t>備考</t>
  </si>
  <si>
    <t>度</t>
  </si>
  <si>
    <t>開始日</t>
  </si>
  <si>
    <t>終了日</t>
  </si>
  <si>
    <t>TU.AO5</t>
  </si>
  <si>
    <t>Aobayama5</t>
  </si>
  <si>
    <t>SV-B</t>
  </si>
  <si>
    <t>青葉山５</t>
  </si>
  <si>
    <t>TU.AOB</t>
  </si>
  <si>
    <t>Aobayama</t>
  </si>
  <si>
    <t>SV-V</t>
  </si>
  <si>
    <t>青葉山</t>
  </si>
  <si>
    <t>TU.AT2</t>
  </si>
  <si>
    <t>Atsumi-2</t>
  </si>
  <si>
    <t>温海２</t>
  </si>
  <si>
    <t>TU.ATM</t>
  </si>
  <si>
    <t>Atsumi</t>
  </si>
  <si>
    <t>温海</t>
  </si>
  <si>
    <t>TU.DIT</t>
  </si>
  <si>
    <t>Daito</t>
  </si>
  <si>
    <t>TU.EN3</t>
  </si>
  <si>
    <t>Enoshima</t>
  </si>
  <si>
    <t>TU.FD2</t>
  </si>
  <si>
    <t>Fudai</t>
  </si>
  <si>
    <t>普代</t>
  </si>
  <si>
    <t>TU.FKU</t>
  </si>
  <si>
    <t>Fukaura</t>
  </si>
  <si>
    <t>深浦</t>
  </si>
  <si>
    <t>TU.FUT</t>
  </si>
  <si>
    <t>Futatsui</t>
  </si>
  <si>
    <t>二ツ井</t>
  </si>
  <si>
    <t>TU.GJM</t>
  </si>
  <si>
    <t>Gojome</t>
  </si>
  <si>
    <t>五城目</t>
  </si>
  <si>
    <t>TU.GNY</t>
  </si>
  <si>
    <t>Ganyu</t>
  </si>
  <si>
    <t>SV</t>
  </si>
  <si>
    <t>岩入</t>
  </si>
  <si>
    <t>TU.GTO</t>
  </si>
  <si>
    <t>Geto</t>
  </si>
  <si>
    <t>夏油</t>
  </si>
  <si>
    <t>TU.HD3</t>
  </si>
  <si>
    <t>Higashidori</t>
  </si>
  <si>
    <t>東通</t>
  </si>
  <si>
    <t>TU.HMK</t>
  </si>
  <si>
    <t>Himekami</t>
  </si>
  <si>
    <t>姫神</t>
  </si>
  <si>
    <t>BV-V</t>
  </si>
  <si>
    <t>TU.HOJ</t>
  </si>
  <si>
    <t>Honjo</t>
  </si>
  <si>
    <t>本荘</t>
  </si>
  <si>
    <t>TU.HS5</t>
  </si>
  <si>
    <t>Hashikami5</t>
  </si>
  <si>
    <t>階上５</t>
  </si>
  <si>
    <t>TU.HSK</t>
  </si>
  <si>
    <t>Hashikami</t>
  </si>
  <si>
    <t>階上</t>
  </si>
  <si>
    <t>TU.ISB</t>
  </si>
  <si>
    <t>Ishibuchidamu</t>
  </si>
  <si>
    <t>石淵ダム</t>
  </si>
  <si>
    <t>TU.IW3</t>
  </si>
  <si>
    <t>Iwaki</t>
  </si>
  <si>
    <t>岩城</t>
  </si>
  <si>
    <t>TU.IWK</t>
  </si>
  <si>
    <t>いわき</t>
  </si>
  <si>
    <t>TU.KG2</t>
  </si>
  <si>
    <t>Kitakami2</t>
  </si>
  <si>
    <t>TU.KMF</t>
  </si>
  <si>
    <t>Kamafusa</t>
  </si>
  <si>
    <t>釜房</t>
  </si>
  <si>
    <t>TU.KN5</t>
  </si>
  <si>
    <t>Kinkasan5</t>
  </si>
  <si>
    <t>TU5KNQ</t>
  </si>
  <si>
    <t>Kinkasan-rinji</t>
  </si>
  <si>
    <t>金華山臨時</t>
  </si>
  <si>
    <t>TU.KNY</t>
  </si>
  <si>
    <t>Kanayama</t>
  </si>
  <si>
    <t>金山</t>
  </si>
  <si>
    <t>TU2KNY</t>
  </si>
  <si>
    <t>Kanayama2</t>
  </si>
  <si>
    <t>金山２</t>
  </si>
  <si>
    <t>TU.KRS</t>
  </si>
  <si>
    <t>Kurosawajiri</t>
  </si>
  <si>
    <t>黒沢尻</t>
  </si>
  <si>
    <t>TU.KSN</t>
  </si>
  <si>
    <t>Kesennuma</t>
  </si>
  <si>
    <t>TU.KTA</t>
  </si>
  <si>
    <t>Kitaabukuma</t>
  </si>
  <si>
    <t>北阿武隈</t>
  </si>
  <si>
    <t>TU.KWT</t>
  </si>
  <si>
    <t>Kawatabi</t>
  </si>
  <si>
    <t>川渡</t>
  </si>
  <si>
    <t>TU.MAI</t>
  </si>
  <si>
    <t>Minamiaizu</t>
  </si>
  <si>
    <t>南会津</t>
  </si>
  <si>
    <t>TU.MR3</t>
  </si>
  <si>
    <t>Murayama</t>
  </si>
  <si>
    <t>村山</t>
  </si>
  <si>
    <t>TU.MY3</t>
  </si>
  <si>
    <t>Miyako3</t>
  </si>
  <si>
    <t>TU.MYK</t>
  </si>
  <si>
    <t>Miyako</t>
  </si>
  <si>
    <t>LV-V</t>
  </si>
  <si>
    <t>宮古</t>
  </si>
  <si>
    <t>TU.NIB</t>
  </si>
  <si>
    <t>Nibetsu</t>
  </si>
  <si>
    <t>仁別</t>
  </si>
  <si>
    <t>TU.NSK</t>
  </si>
  <si>
    <t>Nishiki</t>
  </si>
  <si>
    <t>西木</t>
  </si>
  <si>
    <t>TU.OGA</t>
  </si>
  <si>
    <t>Oga</t>
  </si>
  <si>
    <t>男鹿</t>
  </si>
  <si>
    <t>TU.SAD</t>
  </si>
  <si>
    <t>Sado</t>
  </si>
  <si>
    <t>佐渡</t>
  </si>
  <si>
    <t>TU.SAW</t>
  </si>
  <si>
    <t>Sawauchi</t>
  </si>
  <si>
    <t>沢内</t>
  </si>
  <si>
    <t>TU.SBT</t>
  </si>
  <si>
    <t>Shibata</t>
  </si>
  <si>
    <t>新発田</t>
  </si>
  <si>
    <t>TU.SKT</t>
  </si>
  <si>
    <t>Sakata</t>
  </si>
  <si>
    <t>酒田</t>
  </si>
  <si>
    <t>TU.SN3</t>
  </si>
  <si>
    <t>Sanriku3</t>
  </si>
  <si>
    <t>TU.SNR</t>
  </si>
  <si>
    <t>Sanriku</t>
  </si>
  <si>
    <t>三陸</t>
  </si>
  <si>
    <t>TU.SWU</t>
  </si>
  <si>
    <t>Sawauchikawafune</t>
  </si>
  <si>
    <t>沢内川舟</t>
  </si>
  <si>
    <t>BV</t>
  </si>
  <si>
    <t>TU.TAZ</t>
  </si>
  <si>
    <t>Tazawako</t>
  </si>
  <si>
    <t>田沢湖</t>
  </si>
  <si>
    <t>TU.TB2</t>
  </si>
  <si>
    <t>Tobishima2</t>
  </si>
  <si>
    <t>飛島２</t>
  </si>
  <si>
    <t>TU.UGI</t>
  </si>
  <si>
    <t>Uguisuzawa</t>
  </si>
  <si>
    <t>鴬沢</t>
  </si>
  <si>
    <t>TU.WYG</t>
  </si>
  <si>
    <t>Wakayanagi</t>
  </si>
  <si>
    <t>若柳</t>
  </si>
  <si>
    <t>TU.YMZ</t>
  </si>
  <si>
    <t>Yamizo</t>
  </si>
  <si>
    <t>八溝</t>
  </si>
  <si>
    <t>ABASH2</t>
  </si>
  <si>
    <t>Abashiri2</t>
  </si>
  <si>
    <t>EMT</t>
  </si>
  <si>
    <t>網走２</t>
  </si>
  <si>
    <t>AKKESH</t>
  </si>
  <si>
    <t>Akkeshi</t>
  </si>
  <si>
    <t>E93 D93</t>
  </si>
  <si>
    <t>厚岸</t>
  </si>
  <si>
    <t>ASHIBE</t>
  </si>
  <si>
    <t>Ashibetsu</t>
  </si>
  <si>
    <t>芦別</t>
  </si>
  <si>
    <t>ASHORO</t>
  </si>
  <si>
    <t>Tokachiashoro</t>
  </si>
  <si>
    <t>十勝足寄</t>
  </si>
  <si>
    <t>ATSUMA</t>
  </si>
  <si>
    <t>Iburiatsuma</t>
  </si>
  <si>
    <t>胆振厚真</t>
  </si>
  <si>
    <t>BIRAT2</t>
  </si>
  <si>
    <t>Biratori</t>
  </si>
  <si>
    <t>平取</t>
  </si>
  <si>
    <t>CHURUI</t>
  </si>
  <si>
    <t>Tokachichurui</t>
  </si>
  <si>
    <t>十勝忠類</t>
  </si>
  <si>
    <t>ENIWA</t>
  </si>
  <si>
    <t>Eniwa</t>
  </si>
  <si>
    <t>E93 D93 WV</t>
  </si>
  <si>
    <t>恵庭</t>
  </si>
  <si>
    <t>ERIMO</t>
  </si>
  <si>
    <t>Erimo</t>
  </si>
  <si>
    <t>えりも</t>
  </si>
  <si>
    <t>FURANO</t>
  </si>
  <si>
    <t>Minamifurano</t>
  </si>
  <si>
    <t>南富良野</t>
  </si>
  <si>
    <t>HAKOD2</t>
  </si>
  <si>
    <t>Hakodate2</t>
  </si>
  <si>
    <t>函館２</t>
  </si>
  <si>
    <t>HAMNAK</t>
  </si>
  <si>
    <t>Kushirohamanaka</t>
  </si>
  <si>
    <t>釧路浜中</t>
  </si>
  <si>
    <t>HIYAMA</t>
  </si>
  <si>
    <t>Hiyamakaminokuni</t>
  </si>
  <si>
    <t>桧山上ノ国</t>
  </si>
  <si>
    <t>HOKURY</t>
  </si>
  <si>
    <t>Sorachihokuryu</t>
  </si>
  <si>
    <t>空知北竜</t>
  </si>
  <si>
    <t>KAMIAS</t>
  </si>
  <si>
    <t>Kamikawaasahi</t>
  </si>
  <si>
    <t>上川朝日</t>
  </si>
  <si>
    <t>KAMIK2</t>
  </si>
  <si>
    <t>Kamikawa2</t>
  </si>
  <si>
    <t>上川２</t>
  </si>
  <si>
    <t>KAMIKA</t>
  </si>
  <si>
    <t>Kamikawa</t>
  </si>
  <si>
    <t>上川</t>
  </si>
  <si>
    <t>KAYABE</t>
  </si>
  <si>
    <t>Oshimaminamikayabe</t>
  </si>
  <si>
    <t>渡島南茅部</t>
  </si>
  <si>
    <t>KIYOSA</t>
  </si>
  <si>
    <t>Kiyosatokiyoizumi</t>
  </si>
  <si>
    <t>E93</t>
  </si>
  <si>
    <t>清里清泉</t>
  </si>
  <si>
    <t>MARUSE</t>
  </si>
  <si>
    <t>Maruseppu</t>
  </si>
  <si>
    <t>丸瀬布</t>
  </si>
  <si>
    <t>NAKASH</t>
  </si>
  <si>
    <t>Nakashibetsu</t>
  </si>
  <si>
    <t>中標津</t>
  </si>
  <si>
    <t>NEMUR2</t>
  </si>
  <si>
    <t>Nemuro2</t>
  </si>
  <si>
    <t>根室２</t>
  </si>
  <si>
    <t>NOBORI</t>
  </si>
  <si>
    <t>Noboribetsu</t>
  </si>
  <si>
    <t>登別</t>
  </si>
  <si>
    <t>NOBUKA</t>
  </si>
  <si>
    <t>Urakawanobuka</t>
  </si>
  <si>
    <t>浦河野深</t>
  </si>
  <si>
    <t>OKUSHJ</t>
  </si>
  <si>
    <t>Okushirito</t>
  </si>
  <si>
    <t>奥尻島</t>
  </si>
  <si>
    <t>OKUSHM</t>
  </si>
  <si>
    <t>Okushirimatsue</t>
  </si>
  <si>
    <t>E93 D93 MK</t>
  </si>
  <si>
    <t>奥尻松江</t>
  </si>
  <si>
    <t>OMATSU</t>
  </si>
  <si>
    <t>Oshimamatsumae</t>
  </si>
  <si>
    <t>渡島松前</t>
  </si>
  <si>
    <t>ONBETS</t>
  </si>
  <si>
    <t>Onbetsu</t>
  </si>
  <si>
    <t>音別</t>
  </si>
  <si>
    <t>RAUSU</t>
  </si>
  <si>
    <t>Rausu</t>
  </si>
  <si>
    <t>羅臼</t>
  </si>
  <si>
    <t>REBUNT</t>
  </si>
  <si>
    <t>Rebuntou</t>
  </si>
  <si>
    <t>礼文島</t>
  </si>
  <si>
    <t>RISHIR</t>
  </si>
  <si>
    <t>Rishirito</t>
  </si>
  <si>
    <t>利尻島</t>
  </si>
  <si>
    <t>SETANA</t>
  </si>
  <si>
    <t>Hiyamasetana</t>
  </si>
  <si>
    <t>檜山せたな</t>
  </si>
  <si>
    <t>SHAKOT</t>
  </si>
  <si>
    <t>Shiribeshishakotan</t>
  </si>
  <si>
    <t>後志積丹</t>
  </si>
  <si>
    <t>SHARIF</t>
  </si>
  <si>
    <t>Sharifuji</t>
  </si>
  <si>
    <t>斜里富士</t>
  </si>
  <si>
    <t>SHIBET</t>
  </si>
  <si>
    <t>Nemuroshibetsu</t>
  </si>
  <si>
    <t>根室標津</t>
  </si>
  <si>
    <t>SHIMAM</t>
  </si>
  <si>
    <t>Shiribeshishimamaki</t>
  </si>
  <si>
    <t>後志島牧</t>
  </si>
  <si>
    <t>SHIPPU</t>
  </si>
  <si>
    <t>Ishikarishippu</t>
  </si>
  <si>
    <t>石狩聚富</t>
  </si>
  <si>
    <t>SHIRIU</t>
  </si>
  <si>
    <t>Oshimashiriuchi</t>
  </si>
  <si>
    <t>渡島知内</t>
  </si>
  <si>
    <t>SHOSAN</t>
  </si>
  <si>
    <t>Shosanbetsu</t>
  </si>
  <si>
    <t>初山別</t>
  </si>
  <si>
    <t>SINHDK</t>
  </si>
  <si>
    <t>Hidakashinhidaka</t>
  </si>
  <si>
    <t>日高新ひだか</t>
  </si>
  <si>
    <t>SOYAES</t>
  </si>
  <si>
    <t>Soyaesashi</t>
  </si>
  <si>
    <t>宗谷枝幸</t>
  </si>
  <si>
    <t>THIROO</t>
  </si>
  <si>
    <t>Tokachihiroo</t>
  </si>
  <si>
    <t>十勝広尾</t>
  </si>
  <si>
    <t>TOKORO</t>
  </si>
  <si>
    <t>Abashiritokoro</t>
  </si>
  <si>
    <t>網走常呂</t>
  </si>
  <si>
    <t>TOKOR2</t>
  </si>
  <si>
    <t>TOYOSA</t>
  </si>
  <si>
    <t>Nemurotoyosato</t>
  </si>
  <si>
    <t>根室豊里</t>
  </si>
  <si>
    <t>URAKA3</t>
  </si>
  <si>
    <t>Urakawa3</t>
  </si>
  <si>
    <t>浦河３</t>
  </si>
  <si>
    <t>V.AAT2</t>
  </si>
  <si>
    <t>Atosanupuri-atosanobori2</t>
  </si>
  <si>
    <t>アトサヌプリ跡佐登２</t>
  </si>
  <si>
    <t>V.ESKS</t>
  </si>
  <si>
    <t>Esan-kashiwano</t>
  </si>
  <si>
    <t>恵山柏野</t>
  </si>
  <si>
    <t>V.HKNS</t>
  </si>
  <si>
    <t>Hokkaidokomagatake-nashinokisawa</t>
  </si>
  <si>
    <t>北海道駒ヶ岳梨の木沢</t>
  </si>
  <si>
    <t>V.HUVO</t>
  </si>
  <si>
    <t>Usukansokusho</t>
  </si>
  <si>
    <t>有珠観測所</t>
  </si>
  <si>
    <t>V.KUJG</t>
  </si>
  <si>
    <t>Kuttara-kaminoboribetsuonsen</t>
  </si>
  <si>
    <t>倶多楽上登別温泉</t>
  </si>
  <si>
    <t>V.MEAK</t>
  </si>
  <si>
    <t>Meakandake-akubetsugawajoryu</t>
  </si>
  <si>
    <t>雌阿寒岳飽別川上流</t>
  </si>
  <si>
    <t>V.TANS</t>
  </si>
  <si>
    <t>Tarumaesan-nanseisanroku</t>
  </si>
  <si>
    <t>樽前山南西山麓</t>
  </si>
  <si>
    <t>V.TIAE</t>
  </si>
  <si>
    <t>Taisetsuzan-asahidakesugatamihigashi</t>
  </si>
  <si>
    <t>大雪山旭岳姿見東</t>
  </si>
  <si>
    <t>V.TKBG</t>
  </si>
  <si>
    <t>Tokachidake-bogakudai</t>
  </si>
  <si>
    <t>十勝岳望岳台</t>
  </si>
  <si>
    <t>V.TKOK</t>
  </si>
  <si>
    <t>Tokachidake-okinaonsen</t>
  </si>
  <si>
    <t>十勝岳翁温泉</t>
  </si>
  <si>
    <t>V.TKKH</t>
  </si>
  <si>
    <t>Tokachidake-kamihoro</t>
  </si>
  <si>
    <t>十勝岳上ホロ</t>
  </si>
  <si>
    <t>V.USSW</t>
  </si>
  <si>
    <t>Usuzan-showashinzannanroku</t>
  </si>
  <si>
    <t>有珠山昭和新山南麓</t>
  </si>
  <si>
    <t>V.USUZ</t>
  </si>
  <si>
    <t>Usuzan</t>
  </si>
  <si>
    <t>有珠山</t>
  </si>
  <si>
    <t>WAKKA3</t>
  </si>
  <si>
    <t>Wakkanaikeihoku</t>
  </si>
  <si>
    <t>稚内恵北</t>
  </si>
  <si>
    <t>YAGISH</t>
  </si>
  <si>
    <t>Yagishirito</t>
  </si>
  <si>
    <t>焼尻島</t>
  </si>
  <si>
    <t>YAKUM2</t>
  </si>
  <si>
    <t>Oshimayakumo2</t>
  </si>
  <si>
    <t>渡島八雲</t>
  </si>
  <si>
    <t>YAKUMO</t>
  </si>
  <si>
    <t>Oshimayakumo</t>
  </si>
  <si>
    <t>AOHIGA</t>
  </si>
  <si>
    <t>Aomorihigashidori</t>
  </si>
  <si>
    <t>青森東通</t>
  </si>
  <si>
    <t>ARCADI</t>
  </si>
  <si>
    <t>Yonezawaarcadia</t>
  </si>
  <si>
    <t>米沢アルカディア</t>
  </si>
  <si>
    <t>EDANAR</t>
  </si>
  <si>
    <t>Kujiedanarisawa</t>
  </si>
  <si>
    <t>久慈枝成沢</t>
  </si>
  <si>
    <t>FOSAKI</t>
  </si>
  <si>
    <t>Osakifurukawaosaki</t>
  </si>
  <si>
    <t>大崎古川大崎</t>
  </si>
  <si>
    <t>FURUDN</t>
  </si>
  <si>
    <t>Fukushimafurudono</t>
  </si>
  <si>
    <t>福島古殿</t>
  </si>
  <si>
    <t>HINAI</t>
  </si>
  <si>
    <t>Akitahinai</t>
  </si>
  <si>
    <t>秋田比内</t>
  </si>
  <si>
    <t>HYAKUZ</t>
  </si>
  <si>
    <t>Hirosakihyakuzawa</t>
  </si>
  <si>
    <t>弘前百沢</t>
  </si>
  <si>
    <t>ICHINM</t>
  </si>
  <si>
    <t>Ichinosekimaikawa</t>
  </si>
  <si>
    <t>一関舞川</t>
  </si>
  <si>
    <t>IWAKMZ</t>
  </si>
  <si>
    <t>Iwakimizuishiyama</t>
  </si>
  <si>
    <t>いわき水石山</t>
  </si>
  <si>
    <t>IWASAK</t>
  </si>
  <si>
    <t>Aomoriiwasaki</t>
  </si>
  <si>
    <t>青森岩崎</t>
  </si>
  <si>
    <t>KAWAUC</t>
  </si>
  <si>
    <t>Fukushimakawauchi</t>
  </si>
  <si>
    <t>福島川内</t>
  </si>
  <si>
    <t>KISAKA</t>
  </si>
  <si>
    <t>Akitakisakata</t>
  </si>
  <si>
    <t>秋田象潟</t>
  </si>
  <si>
    <t>KOBUCH</t>
  </si>
  <si>
    <t>Ishinomakikobuchihama</t>
  </si>
  <si>
    <t>石巻小渕浜</t>
  </si>
  <si>
    <t>KUZUMA</t>
  </si>
  <si>
    <t>Iwatekuzumaki</t>
  </si>
  <si>
    <t>岩手葛巻</t>
  </si>
  <si>
    <t>MARUMO</t>
  </si>
  <si>
    <t>Miyagimarumori</t>
  </si>
  <si>
    <t>宮城丸森</t>
  </si>
  <si>
    <t>MIYAK2</t>
  </si>
  <si>
    <t>Miyako2</t>
  </si>
  <si>
    <t>宮古２</t>
  </si>
  <si>
    <t>MIYKNA</t>
  </si>
  <si>
    <t>Miyakonagasawa</t>
  </si>
  <si>
    <t>宮古長沢</t>
  </si>
  <si>
    <t>MORIO2</t>
  </si>
  <si>
    <t>Morioka2</t>
  </si>
  <si>
    <t>盛岡２</t>
  </si>
  <si>
    <t>MOTOYO</t>
  </si>
  <si>
    <t>Kesennumamotoyoshi</t>
  </si>
  <si>
    <t>気仙沼本吉</t>
  </si>
  <si>
    <t>MSOUMA</t>
  </si>
  <si>
    <t>Minamisoumatochikubo</t>
  </si>
  <si>
    <t>南相馬栃窪</t>
  </si>
  <si>
    <t>NANGO</t>
  </si>
  <si>
    <t>Aomorinango</t>
  </si>
  <si>
    <t>青森南郷</t>
  </si>
  <si>
    <t>OFUNAI</t>
  </si>
  <si>
    <t>Oofunatoikawa</t>
  </si>
  <si>
    <t>大船渡猪川</t>
  </si>
  <si>
    <t>OGA2</t>
  </si>
  <si>
    <t>OGA3</t>
  </si>
  <si>
    <t>OHASAM</t>
  </si>
  <si>
    <t>Iwateoohasama</t>
  </si>
  <si>
    <t>岩手大迫</t>
  </si>
  <si>
    <t>OHATA</t>
  </si>
  <si>
    <t>Aomorioohata</t>
  </si>
  <si>
    <t>青森大畑</t>
  </si>
  <si>
    <t>OKURA</t>
  </si>
  <si>
    <t>Sendaiookura</t>
  </si>
  <si>
    <t>仙台大倉</t>
  </si>
  <si>
    <t>ONAHA2</t>
  </si>
  <si>
    <t>Onahama2</t>
  </si>
  <si>
    <t>小名浜２</t>
  </si>
  <si>
    <t>OTAMA</t>
  </si>
  <si>
    <t>Fukushimaootama</t>
  </si>
  <si>
    <t>福島大玉</t>
  </si>
  <si>
    <t>OTAMA2</t>
  </si>
  <si>
    <t>Ootamaooyama</t>
  </si>
  <si>
    <t>大玉大山</t>
  </si>
  <si>
    <t>OURI</t>
  </si>
  <si>
    <t>Ishinomakioouri</t>
  </si>
  <si>
    <t>石巻大瓜</t>
  </si>
  <si>
    <t>ROKKAS</t>
  </si>
  <si>
    <t>Aomorirokkasho</t>
  </si>
  <si>
    <t>青森六ヶ所</t>
  </si>
  <si>
    <t>ROKUGO</t>
  </si>
  <si>
    <t>Akitarokugo</t>
  </si>
  <si>
    <t>秋田六郷</t>
  </si>
  <si>
    <t>SHIRAT</t>
  </si>
  <si>
    <t>Yamagatashirataka</t>
  </si>
  <si>
    <t>山形白鷹</t>
  </si>
  <si>
    <t>SHIUR2</t>
  </si>
  <si>
    <t>Aomorishiura</t>
  </si>
  <si>
    <t>青森市浦</t>
  </si>
  <si>
    <t>SIZUKU</t>
  </si>
  <si>
    <t>Iwateshizukuishi</t>
  </si>
  <si>
    <t>岩手雫石</t>
  </si>
  <si>
    <t>TANOHA</t>
  </si>
  <si>
    <t>Iwatetanohata</t>
  </si>
  <si>
    <t>岩手田野畑</t>
  </si>
  <si>
    <t>TENMAB</t>
  </si>
  <si>
    <t>Aomoritenmabayashi</t>
  </si>
  <si>
    <t>青森天間林</t>
  </si>
  <si>
    <t>TOBISH</t>
  </si>
  <si>
    <t>Tobishima</t>
  </si>
  <si>
    <t>飛島</t>
  </si>
  <si>
    <t>TOKIWA</t>
  </si>
  <si>
    <t>Noshirotokiwa</t>
  </si>
  <si>
    <t>能代常盤</t>
  </si>
  <si>
    <t>UENOSA</t>
  </si>
  <si>
    <t>Iwateuenosawa</t>
  </si>
  <si>
    <t>岩手上野沢</t>
  </si>
  <si>
    <t>V.ADNM</t>
  </si>
  <si>
    <t>Adatarayama-numajiriyamakou</t>
  </si>
  <si>
    <t>安達太良山沼尻山甲</t>
  </si>
  <si>
    <t>V.ADTA</t>
  </si>
  <si>
    <t>Adatarayama-shiozawa</t>
  </si>
  <si>
    <t>安達太良山塩沢</t>
  </si>
  <si>
    <t>V.AKHC</t>
  </si>
  <si>
    <t>Akitakomagatake-hachigomechushajo</t>
  </si>
  <si>
    <t>秋田駒ヶ岳八合目駐車場</t>
  </si>
  <si>
    <t>V.AYBN</t>
  </si>
  <si>
    <t>Akitayakeyama-bunasawa</t>
  </si>
  <si>
    <t>秋田焼山ぶな沢</t>
  </si>
  <si>
    <t>V.AZJD</t>
  </si>
  <si>
    <t>Azumayama-jododaira</t>
  </si>
  <si>
    <t>吾妻山浄土平</t>
  </si>
  <si>
    <t>V.AZMA</t>
  </si>
  <si>
    <t>Azumayama-azumakofujihigashi</t>
  </si>
  <si>
    <t>吾妻山吾妻小富士東</t>
  </si>
  <si>
    <t>V.BNDA</t>
  </si>
  <si>
    <t>Bandai-bannan</t>
  </si>
  <si>
    <t>磐梯磐南</t>
  </si>
  <si>
    <t>V.BNUR</t>
  </si>
  <si>
    <t>Bandaisan-urabandaikogen</t>
  </si>
  <si>
    <t>磐梯山裏磐梯高原</t>
  </si>
  <si>
    <t>V.CHKN</t>
  </si>
  <si>
    <t>Chokaisan-kannonmori</t>
  </si>
  <si>
    <t>鳥海山観音森</t>
  </si>
  <si>
    <t>V.IKSR</t>
  </si>
  <si>
    <t>Iwakisan-matsudaishirasawa</t>
  </si>
  <si>
    <t>岩木山松代白沢</t>
  </si>
  <si>
    <t>V.INK</t>
  </si>
  <si>
    <t>Iwate-inukurayama</t>
  </si>
  <si>
    <t>岩手犬倉山</t>
  </si>
  <si>
    <t>V.IWYK</t>
  </si>
  <si>
    <t>Iwate-yakkirizawa</t>
  </si>
  <si>
    <t>岩手焼切沢</t>
  </si>
  <si>
    <t>V.KKOY</t>
  </si>
  <si>
    <t>Kurikomaoyasu</t>
  </si>
  <si>
    <t>栗駒子安</t>
  </si>
  <si>
    <t>V.KRK</t>
  </si>
  <si>
    <t>Kurikomakoei</t>
  </si>
  <si>
    <t>栗駒耕英</t>
  </si>
  <si>
    <t>V.KRK2</t>
  </si>
  <si>
    <t>Kurikomayama-numakurakoei</t>
  </si>
  <si>
    <t>栗駒山沼倉耕英</t>
  </si>
  <si>
    <t>V.NGS</t>
  </si>
  <si>
    <t>Bandai-nagasaka</t>
  </si>
  <si>
    <t>磐梯長坂</t>
  </si>
  <si>
    <t>V.NGS2</t>
  </si>
  <si>
    <t>Bandai-nagasaka2</t>
  </si>
  <si>
    <t>磐梯長坂２</t>
  </si>
  <si>
    <t>V.UMG2</t>
  </si>
  <si>
    <t>Iwatesan-umagaeshi</t>
  </si>
  <si>
    <t>岩手山馬返し</t>
  </si>
  <si>
    <t>V.TKU</t>
  </si>
  <si>
    <t>Iwate-takinoueonsen</t>
  </si>
  <si>
    <t>岩手滝ノ上温泉</t>
  </si>
  <si>
    <t>V.TKU2</t>
  </si>
  <si>
    <t>V.YDY</t>
  </si>
  <si>
    <t>Bandai-yudairayama</t>
  </si>
  <si>
    <t>磐梯湯平山</t>
  </si>
  <si>
    <t>V.ZABD</t>
  </si>
  <si>
    <t>Zaozan-bodaira</t>
  </si>
  <si>
    <t>蔵王山坊平</t>
  </si>
  <si>
    <t>YANAIZ</t>
  </si>
  <si>
    <t>Fukushimayanaizu</t>
  </si>
  <si>
    <t>福島柳津</t>
  </si>
  <si>
    <t>YATSUM</t>
  </si>
  <si>
    <t>Yamagataatsumi</t>
  </si>
  <si>
    <t>山形温海</t>
  </si>
  <si>
    <t>YGYUZA</t>
  </si>
  <si>
    <t>Yamagatayuza</t>
  </si>
  <si>
    <t>山形遊佐</t>
  </si>
  <si>
    <t>YKANEY</t>
  </si>
  <si>
    <t>Yamagatakaneyama</t>
  </si>
  <si>
    <t>山形金山</t>
  </si>
  <si>
    <t>YMIDOR</t>
  </si>
  <si>
    <t>Yamagatamidoricho</t>
  </si>
  <si>
    <t>山形緑町</t>
  </si>
  <si>
    <t>YMURAK</t>
  </si>
  <si>
    <t>Yamagatamurakizawa</t>
  </si>
  <si>
    <t>山形村木沢</t>
  </si>
  <si>
    <t>YUWA</t>
  </si>
  <si>
    <t>Akitayuwa</t>
  </si>
  <si>
    <t>秋田雄和</t>
  </si>
  <si>
    <t>YYAMAN</t>
  </si>
  <si>
    <t>Yamagatayamanobe</t>
  </si>
  <si>
    <t>山形山辺</t>
  </si>
  <si>
    <t>AJIRO</t>
  </si>
  <si>
    <t>Ajiro</t>
  </si>
  <si>
    <t>網代</t>
  </si>
  <si>
    <t>AJIRO2</t>
  </si>
  <si>
    <t>Ajiro2</t>
  </si>
  <si>
    <t>網代２</t>
  </si>
  <si>
    <t>AOGASM</t>
  </si>
  <si>
    <t>Aogashimamukaizawa</t>
  </si>
  <si>
    <t>青ヶ島向沢</t>
  </si>
  <si>
    <t>ASHIKA</t>
  </si>
  <si>
    <t>Ashikaga</t>
  </si>
  <si>
    <t>足利</t>
  </si>
  <si>
    <t>ATSUMI</t>
  </si>
  <si>
    <t>Aichiatsumi</t>
  </si>
  <si>
    <t>愛知渥美</t>
  </si>
  <si>
    <t>AWASHI</t>
  </si>
  <si>
    <t>Awashima</t>
  </si>
  <si>
    <t>粟島</t>
  </si>
  <si>
    <t>AZUMI</t>
  </si>
  <si>
    <t>Naganoazumi</t>
  </si>
  <si>
    <t>長野安曇</t>
  </si>
  <si>
    <t>BS1OBS</t>
  </si>
  <si>
    <t>Boso1</t>
  </si>
  <si>
    <t>OBS</t>
  </si>
  <si>
    <t>房総１</t>
  </si>
  <si>
    <t>BS2OBS</t>
  </si>
  <si>
    <t>Boso2</t>
  </si>
  <si>
    <t>房総２</t>
  </si>
  <si>
    <t>BS3OBS</t>
  </si>
  <si>
    <t>Boso3</t>
  </si>
  <si>
    <t>房総３</t>
  </si>
  <si>
    <t>BS4OBS</t>
  </si>
  <si>
    <t>Boso4</t>
  </si>
  <si>
    <t>房総４</t>
  </si>
  <si>
    <t>CASHIK</t>
  </si>
  <si>
    <t>Choshiashikajima</t>
  </si>
  <si>
    <t>銚子海鹿島</t>
  </si>
  <si>
    <t>CHIJI3</t>
  </si>
  <si>
    <t>Chichijima-mikazukiyama</t>
  </si>
  <si>
    <t>父島三日月山</t>
  </si>
  <si>
    <t>CHONAN</t>
  </si>
  <si>
    <t>Chibachonan</t>
  </si>
  <si>
    <t>千葉長南</t>
  </si>
  <si>
    <t>CHOSH2</t>
  </si>
  <si>
    <t>Choshi2</t>
  </si>
  <si>
    <t>銚子２</t>
  </si>
  <si>
    <t>EIGOTB</t>
  </si>
  <si>
    <t>Hachijo-eigoutenboudai</t>
  </si>
  <si>
    <t>八丈永郷展望台</t>
  </si>
  <si>
    <t>FJNAKA</t>
  </si>
  <si>
    <t>Fujinakano</t>
  </si>
  <si>
    <t>富士中野</t>
  </si>
  <si>
    <t>HACHJ3</t>
  </si>
  <si>
    <t>Hachijojimamitsune</t>
  </si>
  <si>
    <t>八丈島三根</t>
  </si>
  <si>
    <t>HACHJK</t>
  </si>
  <si>
    <t>Hachijojimakashitate</t>
  </si>
  <si>
    <t>八丈島樫立</t>
  </si>
  <si>
    <t>HAHAJI</t>
  </si>
  <si>
    <t>Hahajimanakanotaira</t>
  </si>
  <si>
    <t>母島中ノ平</t>
  </si>
  <si>
    <t>HAHAJ2</t>
  </si>
  <si>
    <t>Hahajimanakanotaira2</t>
  </si>
  <si>
    <t>母島２中ノ平</t>
  </si>
  <si>
    <t>HAKUI</t>
  </si>
  <si>
    <t>Hakui</t>
  </si>
  <si>
    <t>羽咋</t>
  </si>
  <si>
    <t>HAMAKI</t>
  </si>
  <si>
    <t>Hamakita</t>
  </si>
  <si>
    <t>浜北</t>
  </si>
  <si>
    <t>HAMAM2</t>
  </si>
  <si>
    <t>Hamamatsu2</t>
  </si>
  <si>
    <t>浜松２</t>
  </si>
  <si>
    <t>HANNOU</t>
  </si>
  <si>
    <t>Hanno</t>
  </si>
  <si>
    <t>飯能</t>
  </si>
  <si>
    <t>HANNO2</t>
  </si>
  <si>
    <t>HARUNO</t>
  </si>
  <si>
    <t>Haruno</t>
  </si>
  <si>
    <t>春野</t>
  </si>
  <si>
    <t>HATUMA</t>
  </si>
  <si>
    <t>Izuhatsuma</t>
  </si>
  <si>
    <t>伊豆八幡</t>
  </si>
  <si>
    <t>HEGURA</t>
  </si>
  <si>
    <t>Hegurajima</t>
  </si>
  <si>
    <t>舳倉島</t>
  </si>
  <si>
    <t>HIROKA</t>
  </si>
  <si>
    <t>Niigatahirokami</t>
  </si>
  <si>
    <t>新潟広神</t>
  </si>
  <si>
    <t>HITACH</t>
  </si>
  <si>
    <t>Hitachiota</t>
  </si>
  <si>
    <t>常陸太田</t>
  </si>
  <si>
    <t>HOTAKA</t>
  </si>
  <si>
    <t>Hotaka</t>
  </si>
  <si>
    <t>長野穂高</t>
  </si>
  <si>
    <t>ICHIAK</t>
  </si>
  <si>
    <t>Ichinomiyachiaki</t>
  </si>
  <si>
    <t>一宮千秋</t>
  </si>
  <si>
    <t>ISE</t>
  </si>
  <si>
    <t>Ise</t>
  </si>
  <si>
    <t>伊勢</t>
  </si>
  <si>
    <t>ITAHOR</t>
  </si>
  <si>
    <t>Itakohorinouchi</t>
  </si>
  <si>
    <t>潮来堀之内</t>
  </si>
  <si>
    <t>ITO</t>
  </si>
  <si>
    <t>Itoarai</t>
  </si>
  <si>
    <t>伊東新井</t>
  </si>
  <si>
    <t>IYASAT</t>
  </si>
  <si>
    <t>Ibarakiyasato</t>
  </si>
  <si>
    <t>茨城八郷</t>
  </si>
  <si>
    <t>IZUMOZ</t>
  </si>
  <si>
    <t>Niigataizumozaki</t>
  </si>
  <si>
    <t>新潟出雲崎</t>
  </si>
  <si>
    <t>IZUSIM</t>
  </si>
  <si>
    <t>Shimoda</t>
  </si>
  <si>
    <t>下田</t>
  </si>
  <si>
    <t>KAGA</t>
  </si>
  <si>
    <t>Kaga</t>
  </si>
  <si>
    <t>加賀</t>
  </si>
  <si>
    <t>KAKEGA</t>
  </si>
  <si>
    <t>Kakegawa</t>
  </si>
  <si>
    <t>E97</t>
  </si>
  <si>
    <t>掛川</t>
  </si>
  <si>
    <t>KAMAT2</t>
  </si>
  <si>
    <t>Kamata2</t>
  </si>
  <si>
    <t>鎌田２</t>
  </si>
  <si>
    <t>KAMAT3</t>
  </si>
  <si>
    <t>Kamata3</t>
  </si>
  <si>
    <t>鎌田３</t>
  </si>
  <si>
    <t>KAMIKO</t>
  </si>
  <si>
    <t>Kamikochi</t>
  </si>
  <si>
    <t>上高地</t>
  </si>
  <si>
    <t>KANAZ2</t>
  </si>
  <si>
    <t>Kanazawa2</t>
  </si>
  <si>
    <t>金沢２</t>
  </si>
  <si>
    <t>KATADA</t>
  </si>
  <si>
    <t>Tsukatadayakuoji</t>
  </si>
  <si>
    <t>津片田薬王寺</t>
  </si>
  <si>
    <t>KATASH</t>
  </si>
  <si>
    <t>Gunmakatashina</t>
  </si>
  <si>
    <t>群馬片品</t>
  </si>
  <si>
    <t>KATSUU</t>
  </si>
  <si>
    <t>Katsuura</t>
  </si>
  <si>
    <t>勝浦</t>
  </si>
  <si>
    <t>KAWANE</t>
  </si>
  <si>
    <t>Kawane</t>
  </si>
  <si>
    <t>川根</t>
  </si>
  <si>
    <t>KIHOKU</t>
  </si>
  <si>
    <t>Miekihoku</t>
  </si>
  <si>
    <t>三重紀北</t>
  </si>
  <si>
    <t>KIINAG</t>
  </si>
  <si>
    <t>Kiinagashima</t>
  </si>
  <si>
    <t>紀伊長島</t>
  </si>
  <si>
    <t>KITAFU</t>
  </si>
  <si>
    <t>Chichijimakitafukurosawa</t>
  </si>
  <si>
    <t>父島北袋沢</t>
  </si>
  <si>
    <t>KOZUSH</t>
  </si>
  <si>
    <t>Kozushima</t>
  </si>
  <si>
    <t>神津島</t>
  </si>
  <si>
    <t>KSHA</t>
  </si>
  <si>
    <t>Kusatsushirane-A</t>
  </si>
  <si>
    <t>草津白根Ａ</t>
  </si>
  <si>
    <t>KUNI</t>
  </si>
  <si>
    <t>Gunmakuni</t>
  </si>
  <si>
    <t>群馬六合</t>
  </si>
  <si>
    <t>KUROKA</t>
  </si>
  <si>
    <t>Gifukurokawa</t>
  </si>
  <si>
    <t>岐阜黒川</t>
  </si>
  <si>
    <t>KUROMA</t>
  </si>
  <si>
    <t>Shizuokakuromata</t>
  </si>
  <si>
    <t>静岡黒俣</t>
  </si>
  <si>
    <t>KUWANO</t>
  </si>
  <si>
    <t>Chichijimakuwanokiyama</t>
  </si>
  <si>
    <t>父島桑ノ木山</t>
  </si>
  <si>
    <t>MATNAK</t>
  </si>
  <si>
    <t>Matsumotonakayama</t>
  </si>
  <si>
    <t>松本中山</t>
  </si>
  <si>
    <t>MATSUS</t>
  </si>
  <si>
    <t>Matsushiro</t>
  </si>
  <si>
    <t>VD V MS S ES I MSAS WV</t>
  </si>
  <si>
    <t>松代</t>
  </si>
  <si>
    <t>MIHAMA</t>
  </si>
  <si>
    <t>Fukuimihama</t>
  </si>
  <si>
    <t>福井美浜</t>
  </si>
  <si>
    <t>MIKURA</t>
  </si>
  <si>
    <t>Mikurajimanishikawa</t>
  </si>
  <si>
    <t>御蔵島西川</t>
  </si>
  <si>
    <t>MIKO</t>
  </si>
  <si>
    <t>Niijimamikonohana</t>
  </si>
  <si>
    <t>新島御子の花</t>
  </si>
  <si>
    <t>MIYAKV</t>
  </si>
  <si>
    <t>Miyakejima-A</t>
  </si>
  <si>
    <t>三宅島Ａ</t>
  </si>
  <si>
    <t>MIYAMA</t>
  </si>
  <si>
    <t>Gifumiyama</t>
  </si>
  <si>
    <t>岐阜美山</t>
  </si>
  <si>
    <t>MIYKE2</t>
  </si>
  <si>
    <t>Miyakejimaako</t>
  </si>
  <si>
    <t>三宅島阿古</t>
  </si>
  <si>
    <t>MIYKE3</t>
  </si>
  <si>
    <t>Miyakejima3</t>
  </si>
  <si>
    <t>三宅島３</t>
  </si>
  <si>
    <t>MIYKE4</t>
  </si>
  <si>
    <t>Miyakejimatsubota</t>
  </si>
  <si>
    <t>三宅島坪田</t>
  </si>
  <si>
    <t>MIYOSH</t>
  </si>
  <si>
    <t>Chibamiyoshi</t>
  </si>
  <si>
    <t>千葉三芳</t>
  </si>
  <si>
    <t>MMIHAM</t>
  </si>
  <si>
    <t>Miemihama</t>
  </si>
  <si>
    <t>三重御浜</t>
  </si>
  <si>
    <t>N.AHMH</t>
  </si>
  <si>
    <t>Azuminohotakamaki</t>
  </si>
  <si>
    <t>安曇野穂高牧</t>
  </si>
  <si>
    <t>N.MAZH</t>
  </si>
  <si>
    <t>Matsumotoazumi</t>
  </si>
  <si>
    <t>松本安曇</t>
  </si>
  <si>
    <t>N.SNBH</t>
  </si>
  <si>
    <t>Shinsyushinnobushina</t>
  </si>
  <si>
    <t>信州新信級</t>
  </si>
  <si>
    <t>NAGARA</t>
  </si>
  <si>
    <t>Chibanagara</t>
  </si>
  <si>
    <t>千葉長柄</t>
  </si>
  <si>
    <t>NAKAKA</t>
  </si>
  <si>
    <t>Nakakawane</t>
  </si>
  <si>
    <t>中川根</t>
  </si>
  <si>
    <t>NAKAMA</t>
  </si>
  <si>
    <t>Joetsunakanomata</t>
  </si>
  <si>
    <t>上越中ノ俣</t>
  </si>
  <si>
    <t>NAKAYU</t>
  </si>
  <si>
    <t>Nakanoyu</t>
  </si>
  <si>
    <t>中ノ湯</t>
  </si>
  <si>
    <t>NAKNOG</t>
  </si>
  <si>
    <t>Hachijo-nakanogoushougakkou</t>
  </si>
  <si>
    <t>八丈中之郷小学校</t>
  </si>
  <si>
    <t>NIIJI2</t>
  </si>
  <si>
    <t>Niijima2</t>
  </si>
  <si>
    <t>新島２</t>
  </si>
  <si>
    <t>NIIJOH</t>
  </si>
  <si>
    <t>Niijimaoohara</t>
  </si>
  <si>
    <t>新島大原</t>
  </si>
  <si>
    <t>NIUKAW</t>
  </si>
  <si>
    <t>Gifunyukawa</t>
  </si>
  <si>
    <t>岐阜丹生川</t>
  </si>
  <si>
    <t>NSAKAI</t>
  </si>
  <si>
    <t>Naganosakai</t>
  </si>
  <si>
    <t>長野坂井</t>
  </si>
  <si>
    <t>NSHIGA</t>
  </si>
  <si>
    <t>Naganoshiga</t>
  </si>
  <si>
    <t>長野四賀</t>
  </si>
  <si>
    <t>NUMATA</t>
  </si>
  <si>
    <t>Numata</t>
  </si>
  <si>
    <t>沼田</t>
  </si>
  <si>
    <t>OBARA</t>
  </si>
  <si>
    <t>Aichiobara</t>
  </si>
  <si>
    <t>愛知小原</t>
  </si>
  <si>
    <t>ODAWA2</t>
  </si>
  <si>
    <t>Odawara</t>
  </si>
  <si>
    <t>小田原</t>
  </si>
  <si>
    <t>OMAEZA</t>
  </si>
  <si>
    <t>Omaezaki</t>
  </si>
  <si>
    <t>御前崎</t>
  </si>
  <si>
    <t>OOSAKI</t>
  </si>
  <si>
    <t>Oosaki</t>
  </si>
  <si>
    <t>大崎</t>
  </si>
  <si>
    <t>OSH-C</t>
  </si>
  <si>
    <t>Izuooshima-C</t>
  </si>
  <si>
    <t>伊豆大島Ｃ</t>
  </si>
  <si>
    <t>OSHIM3</t>
  </si>
  <si>
    <t>Izuooshima-sashikiji</t>
  </si>
  <si>
    <t>伊豆大島差木地</t>
  </si>
  <si>
    <t>OWASEN</t>
  </si>
  <si>
    <t>Owasenanyou</t>
  </si>
  <si>
    <t>尾鷲南陽</t>
  </si>
  <si>
    <t>RYOKAM</t>
  </si>
  <si>
    <t>Saitamaryokami</t>
  </si>
  <si>
    <t>埼玉両神</t>
  </si>
  <si>
    <t>SADO</t>
  </si>
  <si>
    <t>Sadogashimaginzan</t>
  </si>
  <si>
    <t>佐渡島銀山</t>
  </si>
  <si>
    <t>SAGAMI</t>
  </si>
  <si>
    <t>Sagamihirawakayanagi</t>
  </si>
  <si>
    <t>相模原若柳</t>
  </si>
  <si>
    <t>SAGARA</t>
  </si>
  <si>
    <t>Shizuokasagara</t>
  </si>
  <si>
    <t>静岡相良</t>
  </si>
  <si>
    <t>SAKUMA</t>
  </si>
  <si>
    <t>Sakuma</t>
  </si>
  <si>
    <t>佐久間</t>
  </si>
  <si>
    <t>SASAKA</t>
  </si>
  <si>
    <t>Niigatasasakami</t>
  </si>
  <si>
    <t>新潟笹神</t>
  </si>
  <si>
    <t>SHIMOB</t>
  </si>
  <si>
    <t>Yamanashishimobe</t>
  </si>
  <si>
    <t>山梨下部</t>
  </si>
  <si>
    <t>SHINMA</t>
  </si>
  <si>
    <t>Shinshushinmachi</t>
  </si>
  <si>
    <t>信州新町</t>
  </si>
  <si>
    <t>SINONB</t>
  </si>
  <si>
    <t>Kakegawashinonba</t>
  </si>
  <si>
    <t>掛川篠場</t>
  </si>
  <si>
    <t>SHIOBA</t>
  </si>
  <si>
    <t>Tochigishiobara</t>
  </si>
  <si>
    <t>栃木塩原</t>
  </si>
  <si>
    <t>SIKINE</t>
  </si>
  <si>
    <t>Shikinejimakita</t>
  </si>
  <si>
    <t>式根島北</t>
  </si>
  <si>
    <t>SMATSU</t>
  </si>
  <si>
    <t>Sanmumatsuo</t>
  </si>
  <si>
    <t>山武松尾</t>
  </si>
  <si>
    <t>SSYABE</t>
  </si>
  <si>
    <t>Shinshiroyabe</t>
  </si>
  <si>
    <t>新城矢部</t>
  </si>
  <si>
    <t>TSUKUD</t>
  </si>
  <si>
    <t>Shinshirotsukude</t>
  </si>
  <si>
    <t>新城作手</t>
  </si>
  <si>
    <t>SUZU</t>
  </si>
  <si>
    <t>Suzu</t>
  </si>
  <si>
    <t>珠洲</t>
  </si>
  <si>
    <t>TAKATO</t>
  </si>
  <si>
    <t>Naganotakato</t>
  </si>
  <si>
    <t>長野高遠</t>
  </si>
  <si>
    <t>TAKISA</t>
  </si>
  <si>
    <t>Hamamatsutakisawa</t>
  </si>
  <si>
    <t>浜松滝沢</t>
  </si>
  <si>
    <t>TANIAI</t>
  </si>
  <si>
    <t>Yamagatataniai</t>
  </si>
  <si>
    <t>山県谷合</t>
  </si>
  <si>
    <t>TATEY2</t>
  </si>
  <si>
    <t>Tateyama2</t>
  </si>
  <si>
    <t>館山２</t>
  </si>
  <si>
    <t>TENNOD</t>
  </si>
  <si>
    <t>Choshitennodai</t>
  </si>
  <si>
    <t>銚子天王台</t>
  </si>
  <si>
    <t>TK1OBS</t>
  </si>
  <si>
    <t>Tokai1</t>
  </si>
  <si>
    <t>東海１</t>
  </si>
  <si>
    <t>TK2OBS</t>
  </si>
  <si>
    <t>Tokai2</t>
  </si>
  <si>
    <t>東海２</t>
  </si>
  <si>
    <t>TK3OBS</t>
  </si>
  <si>
    <t>Tokai3</t>
  </si>
  <si>
    <t>東海３</t>
  </si>
  <si>
    <t>TK4OBS</t>
  </si>
  <si>
    <t>Tokai4</t>
  </si>
  <si>
    <t>東海４</t>
  </si>
  <si>
    <t>TOKYO</t>
  </si>
  <si>
    <t>Tokyo</t>
  </si>
  <si>
    <t>EMT76 D93</t>
  </si>
  <si>
    <t>東京</t>
  </si>
  <si>
    <t>TOSIMA</t>
  </si>
  <si>
    <t>Toshimahigashiyama</t>
  </si>
  <si>
    <t>利島東山</t>
  </si>
  <si>
    <t>TT1OBS</t>
  </si>
  <si>
    <t>Tonankai1</t>
  </si>
  <si>
    <t>東南海１</t>
  </si>
  <si>
    <t>TT2OBS</t>
  </si>
  <si>
    <t>Tonankai2</t>
  </si>
  <si>
    <t>東南海２</t>
  </si>
  <si>
    <t>TT3OBS</t>
  </si>
  <si>
    <t>Tonankai3</t>
  </si>
  <si>
    <t>東南海３</t>
  </si>
  <si>
    <t>TT4OBS</t>
  </si>
  <si>
    <t>Tonankai4</t>
  </si>
  <si>
    <t>東南海４</t>
  </si>
  <si>
    <t>TT5OBS</t>
  </si>
  <si>
    <t>Tonankai5</t>
  </si>
  <si>
    <t>東南海５</t>
  </si>
  <si>
    <t>TTATEY</t>
  </si>
  <si>
    <t>Toyamatateyama</t>
  </si>
  <si>
    <t>富山立山</t>
  </si>
  <si>
    <t>UCHIUR</t>
  </si>
  <si>
    <t>Kamogawauchiura</t>
  </si>
  <si>
    <t>鴨川内浦</t>
  </si>
  <si>
    <t>UONUMA</t>
  </si>
  <si>
    <t>Niigatauonuma</t>
  </si>
  <si>
    <t>新潟魚沼</t>
  </si>
  <si>
    <t>USAMI</t>
  </si>
  <si>
    <t>Itousami</t>
  </si>
  <si>
    <t>伊東宇佐美</t>
  </si>
  <si>
    <t>V.AKOC</t>
  </si>
  <si>
    <t>Miyake-akochu</t>
  </si>
  <si>
    <t>三宅阿古中</t>
  </si>
  <si>
    <t>V.AOMT</t>
  </si>
  <si>
    <t>Aogashima-matsuyamagadaira</t>
  </si>
  <si>
    <t>青ヶ島松山ケ平</t>
  </si>
  <si>
    <t>V.AMSO</t>
  </si>
  <si>
    <t>Asamayama-shionosan</t>
  </si>
  <si>
    <t>浅間山塩野山</t>
  </si>
  <si>
    <t>V.ASMB</t>
  </si>
  <si>
    <t>Asamayama-sekison</t>
  </si>
  <si>
    <t>浅間山石尊</t>
  </si>
  <si>
    <t>V.FJTR</t>
  </si>
  <si>
    <t>Fujisan-tarobo</t>
  </si>
  <si>
    <t>富士山太郎坊</t>
  </si>
  <si>
    <t>V.FUJ2</t>
  </si>
  <si>
    <t>Fujisancho</t>
  </si>
  <si>
    <t>富士山頂</t>
  </si>
  <si>
    <t>V.FUJK</t>
  </si>
  <si>
    <t>Fujisan-K</t>
  </si>
  <si>
    <t>富士山Ｋ</t>
  </si>
  <si>
    <t>V.HJNY</t>
  </si>
  <si>
    <t>Hachijojima-nishiyamanantosanroku</t>
  </si>
  <si>
    <t>八丈島西山南東山麓</t>
  </si>
  <si>
    <t>V.HNNN</t>
  </si>
  <si>
    <t>Hakoneyama-ninotaira</t>
  </si>
  <si>
    <t>箱根山二ノ平</t>
  </si>
  <si>
    <t>V.HSMD</t>
  </si>
  <si>
    <t>Hakusanmidagahara</t>
  </si>
  <si>
    <t>白山弥陀ケ原</t>
  </si>
  <si>
    <t>V.HSNK</t>
  </si>
  <si>
    <t>Hakusannakahanba</t>
  </si>
  <si>
    <t>白山中飯場</t>
  </si>
  <si>
    <t>V.IOCD</t>
  </si>
  <si>
    <t>Ioto-chidori</t>
  </si>
  <si>
    <t>硫黄島千鳥</t>
  </si>
  <si>
    <t>V.IVIN</t>
  </si>
  <si>
    <t>Izutobu-shishiyama</t>
  </si>
  <si>
    <t>伊豆東部猪山</t>
  </si>
  <si>
    <t>V.ITBA</t>
  </si>
  <si>
    <t>Izutobu-osaki</t>
  </si>
  <si>
    <t>伊豆東部大崎</t>
  </si>
  <si>
    <t>V.KSAO</t>
  </si>
  <si>
    <t>Kusatsushiranesan-aobayamanishi</t>
  </si>
  <si>
    <t>草津白根山青葉山西</t>
  </si>
  <si>
    <t>V.KSEO</t>
  </si>
  <si>
    <t>Kozuseoizaki</t>
  </si>
  <si>
    <t>神津背負崎</t>
  </si>
  <si>
    <t>V.KSHA</t>
  </si>
  <si>
    <t>Kusatsushiranesan-mizugamahokuto</t>
  </si>
  <si>
    <t>草津白根山水釜北東</t>
  </si>
  <si>
    <t>V.KOTJ</t>
  </si>
  <si>
    <t>Kozushima-tenjosannishi</t>
  </si>
  <si>
    <t>神津島天上山西</t>
  </si>
  <si>
    <t>V.MJON</t>
  </si>
  <si>
    <t>Miyake-oyamanansei</t>
  </si>
  <si>
    <t>三宅雄山南西</t>
  </si>
  <si>
    <t>V.MKJA</t>
  </si>
  <si>
    <t>Miyake-oyamahokuto</t>
  </si>
  <si>
    <t>三宅雄山北東</t>
  </si>
  <si>
    <t>V.MKMT</t>
  </si>
  <si>
    <t>Miyake-kamitsuki</t>
  </si>
  <si>
    <t>三宅神着</t>
  </si>
  <si>
    <t>V.MTBT</t>
  </si>
  <si>
    <t>Miyake-tsubota</t>
  </si>
  <si>
    <t>三宅坪田</t>
  </si>
  <si>
    <t>V.MYCR</t>
  </si>
  <si>
    <t>Miyake-sanchokakominami</t>
  </si>
  <si>
    <t>三宅山頂火口南</t>
  </si>
  <si>
    <t>V.MYKO</t>
  </si>
  <si>
    <t>Miyake-kotekura</t>
  </si>
  <si>
    <t>三宅小手倉</t>
  </si>
  <si>
    <t>V.MYSA</t>
  </si>
  <si>
    <t>Miyake-sanshichiyama</t>
  </si>
  <si>
    <t>三宅三七山</t>
  </si>
  <si>
    <t>V.MYYA</t>
  </si>
  <si>
    <t>Miyake-yaema</t>
  </si>
  <si>
    <t>三宅八重間</t>
  </si>
  <si>
    <t>V.NANM</t>
  </si>
  <si>
    <t>Nasudake-itamuronumappara</t>
  </si>
  <si>
    <t>那須岳板室沼ツ原</t>
  </si>
  <si>
    <t>V.NIST</t>
  </si>
  <si>
    <t>Niijima-setoyamaminami</t>
  </si>
  <si>
    <t>新島瀬戸山南</t>
  </si>
  <si>
    <t>V.NJKK</t>
  </si>
  <si>
    <t>Niijimakuko</t>
  </si>
  <si>
    <t>新島空港</t>
  </si>
  <si>
    <t>V.NOSM</t>
  </si>
  <si>
    <t>Norikuradake-azuminosanbondaki</t>
  </si>
  <si>
    <t>乗鞍岳安曇野三本滝</t>
  </si>
  <si>
    <t>V.NSUA</t>
  </si>
  <si>
    <t>Nasudake-takao</t>
  </si>
  <si>
    <t>那須岳高雄</t>
  </si>
  <si>
    <t>V.NSYG</t>
  </si>
  <si>
    <t>Nikkoshiranesan-yumotogoshikizawa</t>
  </si>
  <si>
    <t>日光白根山湯元五色沢</t>
  </si>
  <si>
    <t>V.NYK2</t>
  </si>
  <si>
    <t>Niigatayakeyama-oodairakarasawa</t>
  </si>
  <si>
    <t>新潟焼山大平カラサワ</t>
  </si>
  <si>
    <t>V.ONTA</t>
  </si>
  <si>
    <t>Ontakesan-tanoharaue</t>
  </si>
  <si>
    <t>御嶽山田の原上</t>
  </si>
  <si>
    <t>V.ONTN</t>
  </si>
  <si>
    <t>Ontakesan-tanohara</t>
  </si>
  <si>
    <t>御嶽山田の原</t>
  </si>
  <si>
    <t>V.OSFT</t>
  </si>
  <si>
    <t>Izuoshima-futagoyamahokusei</t>
  </si>
  <si>
    <t>伊豆大島二子山北西</t>
  </si>
  <si>
    <t>V.OSKT</t>
  </si>
  <si>
    <t>Izuoshima-kitanoyama</t>
  </si>
  <si>
    <t>伊豆大島北の山</t>
  </si>
  <si>
    <t>V.OSMA</t>
  </si>
  <si>
    <t>Izuoshima-miharayamahokusei</t>
  </si>
  <si>
    <t>伊豆大島三原山北西</t>
  </si>
  <si>
    <t>V.OSMC</t>
  </si>
  <si>
    <t>Izuoshima-oshimizu</t>
  </si>
  <si>
    <t>伊豆大島大清水</t>
  </si>
  <si>
    <t>V.OSSN</t>
  </si>
  <si>
    <t>Izuoshima-itonashi</t>
  </si>
  <si>
    <t>伊豆大島伊東無</t>
  </si>
  <si>
    <t>V.SKTB</t>
  </si>
  <si>
    <t>Shikinetenbodai</t>
  </si>
  <si>
    <t>式根展望台</t>
  </si>
  <si>
    <t>V.USAM</t>
  </si>
  <si>
    <t>Izuusami</t>
  </si>
  <si>
    <t>伊豆宇佐美</t>
  </si>
  <si>
    <t>V.YKN2</t>
  </si>
  <si>
    <t>Yakedake-nakao2</t>
  </si>
  <si>
    <t>焼岳中尾２</t>
  </si>
  <si>
    <t>YAMAUE</t>
  </si>
  <si>
    <t>Hitachinakayamanoue</t>
  </si>
  <si>
    <t>ひたちなか山ノ上</t>
  </si>
  <si>
    <t>YASUOK</t>
  </si>
  <si>
    <t>Naganoyasuoka</t>
  </si>
  <si>
    <t>長野泰阜</t>
  </si>
  <si>
    <t>YOKOSK</t>
  </si>
  <si>
    <t>Yokosuka</t>
  </si>
  <si>
    <t>横須賀</t>
  </si>
  <si>
    <t>YOSHIZ</t>
  </si>
  <si>
    <t>Shizuokayoshizawa</t>
  </si>
  <si>
    <t>静岡吉沢</t>
  </si>
  <si>
    <t>AIDA</t>
  </si>
  <si>
    <t>Okayamaaida</t>
  </si>
  <si>
    <t>岡山英田</t>
  </si>
  <si>
    <t>AIOI</t>
  </si>
  <si>
    <t>Tokushimaaioi</t>
  </si>
  <si>
    <t>徳島相生</t>
  </si>
  <si>
    <t>AKIOKA</t>
  </si>
  <si>
    <t>Mikataakioka</t>
  </si>
  <si>
    <t>美方秋岡</t>
  </si>
  <si>
    <t>AWJNGS</t>
  </si>
  <si>
    <t>Awajishimanagasawa</t>
  </si>
  <si>
    <t>淡路島長澤</t>
  </si>
  <si>
    <t>DOI</t>
  </si>
  <si>
    <t>Doitenma</t>
  </si>
  <si>
    <t>土居天満</t>
  </si>
  <si>
    <t>EIGENJ</t>
  </si>
  <si>
    <t>Shigaeigenji</t>
  </si>
  <si>
    <t>滋賀永源寺</t>
  </si>
  <si>
    <t>GOTSU</t>
  </si>
  <si>
    <t>Gotsu</t>
  </si>
  <si>
    <t>江津</t>
  </si>
  <si>
    <t>GOTSU2</t>
  </si>
  <si>
    <t>Shimanemisato</t>
  </si>
  <si>
    <t>島根美郷</t>
  </si>
  <si>
    <t>HAGIMI</t>
  </si>
  <si>
    <t>Hagimishima</t>
  </si>
  <si>
    <t>萩見島</t>
  </si>
  <si>
    <t>HEGURI</t>
  </si>
  <si>
    <t>Naraheguri</t>
  </si>
  <si>
    <t>奈良平群</t>
  </si>
  <si>
    <t>HIKIMI</t>
  </si>
  <si>
    <t>Shimanehikimi</t>
  </si>
  <si>
    <t>島根匹見</t>
  </si>
  <si>
    <t>HIROMI</t>
  </si>
  <si>
    <t>Ehimehiromi</t>
  </si>
  <si>
    <t>愛媛広見</t>
  </si>
  <si>
    <t>IBUKIJ</t>
  </si>
  <si>
    <t>Kagawaibukijima</t>
  </si>
  <si>
    <t>香川伊吹島</t>
  </si>
  <si>
    <t>IKUMA</t>
  </si>
  <si>
    <t>Matsuenishiikuma</t>
  </si>
  <si>
    <t>松江西生馬</t>
  </si>
  <si>
    <t>JOUGE</t>
  </si>
  <si>
    <t>Hiroshimajoge</t>
  </si>
  <si>
    <t>広島上下</t>
  </si>
  <si>
    <t>KASAI</t>
  </si>
  <si>
    <t>Kasai</t>
  </si>
  <si>
    <t>加西</t>
  </si>
  <si>
    <t>KASUMI</t>
  </si>
  <si>
    <t>Hyogokasumi</t>
  </si>
  <si>
    <t>兵庫香住</t>
  </si>
  <si>
    <t>KAWANO</t>
  </si>
  <si>
    <t>Kawanoeshiroyama</t>
  </si>
  <si>
    <t>川之江城山</t>
  </si>
  <si>
    <t>KHARUN</t>
  </si>
  <si>
    <t>Kouchiharuno</t>
  </si>
  <si>
    <t>高知春野</t>
  </si>
  <si>
    <t>KIRAGA</t>
  </si>
  <si>
    <t>Murotokiragawa</t>
  </si>
  <si>
    <t>室戸吉良川</t>
  </si>
  <si>
    <t>KOUYA</t>
  </si>
  <si>
    <t>Wakayamakoya</t>
  </si>
  <si>
    <t>和歌山高野</t>
  </si>
  <si>
    <t>KOUYA2</t>
  </si>
  <si>
    <t>KOZAGA</t>
  </si>
  <si>
    <t>Wakayamakozagawa</t>
  </si>
  <si>
    <t>和歌山古座川</t>
  </si>
  <si>
    <t>KUBOKA</t>
  </si>
  <si>
    <t>Kochikubokawa</t>
  </si>
  <si>
    <t>高知窪川</t>
  </si>
  <si>
    <t>KUDAMA</t>
  </si>
  <si>
    <t>Kudamatsu</t>
  </si>
  <si>
    <t>下松</t>
  </si>
  <si>
    <t>KURAHA</t>
  </si>
  <si>
    <t>Hiroshimakurahashi</t>
  </si>
  <si>
    <t>広島倉橋</t>
  </si>
  <si>
    <t>KURAYO</t>
  </si>
  <si>
    <t>Kurayoshi</t>
  </si>
  <si>
    <t>倉吉</t>
  </si>
  <si>
    <t>KUSIMO</t>
  </si>
  <si>
    <t>Wakayamakushimoto</t>
  </si>
  <si>
    <t>和歌山串本</t>
  </si>
  <si>
    <t>MAIZU2</t>
  </si>
  <si>
    <t>Maizuru2</t>
  </si>
  <si>
    <t>舞鶴２</t>
  </si>
  <si>
    <t>MASUDA</t>
  </si>
  <si>
    <t>Masuda</t>
  </si>
  <si>
    <t>益田</t>
  </si>
  <si>
    <t>MIKATA</t>
  </si>
  <si>
    <t>Hyogomikata</t>
  </si>
  <si>
    <t>兵庫美方</t>
  </si>
  <si>
    <t>MIKI</t>
  </si>
  <si>
    <t>Miki</t>
  </si>
  <si>
    <t>三木</t>
  </si>
  <si>
    <t>MIMANA</t>
  </si>
  <si>
    <t>Mimaanabuki</t>
  </si>
  <si>
    <t>美馬穴吹</t>
  </si>
  <si>
    <t>MINABE</t>
  </si>
  <si>
    <t>Wakayamaminabegawa</t>
  </si>
  <si>
    <t>和歌山南部川</t>
  </si>
  <si>
    <t>MINEYA</t>
  </si>
  <si>
    <t>Kyotomineyama</t>
  </si>
  <si>
    <t>京都峰山</t>
  </si>
  <si>
    <t>MONOBE</t>
  </si>
  <si>
    <t>Kochimonobe</t>
  </si>
  <si>
    <t>高知物部</t>
  </si>
  <si>
    <t>MUROT2</t>
  </si>
  <si>
    <t>Murotomisaki2</t>
  </si>
  <si>
    <t>室戸岬２</t>
  </si>
  <si>
    <t>NAGAHA</t>
  </si>
  <si>
    <t>Ehimenagahama</t>
  </si>
  <si>
    <t>愛媛長浜</t>
  </si>
  <si>
    <t>ODA</t>
  </si>
  <si>
    <t>Ooda</t>
  </si>
  <si>
    <t>大田</t>
  </si>
  <si>
    <t>OKI</t>
  </si>
  <si>
    <t>Okidogo</t>
  </si>
  <si>
    <t>隠岐島後</t>
  </si>
  <si>
    <t>OKI2</t>
  </si>
  <si>
    <t>Okidogo2</t>
  </si>
  <si>
    <t>隠岐島後２</t>
  </si>
  <si>
    <t>ONDO</t>
  </si>
  <si>
    <t>Hiroshimaondo</t>
  </si>
  <si>
    <t>広島音戸</t>
  </si>
  <si>
    <t>SAIJYO</t>
  </si>
  <si>
    <t>Hiroshimasaijo</t>
  </si>
  <si>
    <t>広島西城</t>
  </si>
  <si>
    <t>SAKAID</t>
  </si>
  <si>
    <t>Sakaide</t>
  </si>
  <si>
    <t>坂出</t>
  </si>
  <si>
    <t>SAKAUR</t>
  </si>
  <si>
    <t>Izumosakaura</t>
  </si>
  <si>
    <t>出雲坂浦</t>
  </si>
  <si>
    <t>TANABE</t>
  </si>
  <si>
    <t>Tanabenakahechi</t>
  </si>
  <si>
    <t>田辺中辺路</t>
  </si>
  <si>
    <t>TANBAR</t>
  </si>
  <si>
    <t>Ehimetanbara</t>
  </si>
  <si>
    <t>愛媛丹原</t>
  </si>
  <si>
    <t>TENKAW</t>
  </si>
  <si>
    <t>Naratenkawa</t>
  </si>
  <si>
    <t>奈良天川</t>
  </si>
  <si>
    <t>TOSASH</t>
  </si>
  <si>
    <t>Tosashimizu</t>
  </si>
  <si>
    <t>土佐清水</t>
  </si>
  <si>
    <t>TOYOHI</t>
  </si>
  <si>
    <t>Hiroshimatoyohira</t>
  </si>
  <si>
    <t>広島豊平</t>
  </si>
  <si>
    <t>TSUNA</t>
  </si>
  <si>
    <t>Awajishimatsuna</t>
  </si>
  <si>
    <t>淡路島津名</t>
  </si>
  <si>
    <t>UWAJI2</t>
  </si>
  <si>
    <t>Uwajima2</t>
  </si>
  <si>
    <t>宇和島２</t>
  </si>
  <si>
    <t>WACHI</t>
  </si>
  <si>
    <t>Kyotowachi</t>
  </si>
  <si>
    <t>京都和知</t>
  </si>
  <si>
    <t>YASAKA</t>
  </si>
  <si>
    <t>Kyotoyasaka</t>
  </si>
  <si>
    <t>京都弥栄</t>
  </si>
  <si>
    <t>YTOYOT</t>
  </si>
  <si>
    <t>Yamaguchitoyota</t>
  </si>
  <si>
    <t>山口豊田</t>
  </si>
  <si>
    <t>Fukuokaakaike</t>
  </si>
  <si>
    <t>福岡赤池</t>
  </si>
  <si>
    <t>AMAMI</t>
  </si>
  <si>
    <t>Amamiooshima-tatsugo</t>
  </si>
  <si>
    <t>奄美大島龍郷</t>
  </si>
  <si>
    <t>AMAMIN</t>
  </si>
  <si>
    <t>Amaminishikomi</t>
  </si>
  <si>
    <t>奄美西古見</t>
  </si>
  <si>
    <t>BEPPUA</t>
  </si>
  <si>
    <t>Beppuamama</t>
  </si>
  <si>
    <t>別府天間</t>
  </si>
  <si>
    <t>FUKUE2</t>
  </si>
  <si>
    <t>Fukuejimatomie</t>
  </si>
  <si>
    <t>福江島富江</t>
  </si>
  <si>
    <t>HICHIY</t>
  </si>
  <si>
    <t>Hyugahichiya</t>
  </si>
  <si>
    <t>日向日知屋</t>
  </si>
  <si>
    <t>HONDO</t>
  </si>
  <si>
    <t>Hondo</t>
  </si>
  <si>
    <t>本渡</t>
  </si>
  <si>
    <t>IKI</t>
  </si>
  <si>
    <t>Iki</t>
  </si>
  <si>
    <t>壱岐</t>
  </si>
  <si>
    <t>ITAYA</t>
  </si>
  <si>
    <t>Fukuokaitaya</t>
  </si>
  <si>
    <t>福岡板屋</t>
  </si>
  <si>
    <t>IZUHA2</t>
  </si>
  <si>
    <t>Izuhara2</t>
  </si>
  <si>
    <t>厳原２</t>
  </si>
  <si>
    <t>KIKAIJ</t>
  </si>
  <si>
    <t>Kikaijima</t>
  </si>
  <si>
    <t>喜界島</t>
  </si>
  <si>
    <t>KITAKA</t>
  </si>
  <si>
    <t>Miyazakikitakata</t>
  </si>
  <si>
    <t>宮崎北方</t>
  </si>
  <si>
    <t>KOSHIK</t>
  </si>
  <si>
    <t>Shimokoshikijima</t>
  </si>
  <si>
    <t>下甑島</t>
  </si>
  <si>
    <t>KUCHIE</t>
  </si>
  <si>
    <t>Kuchinoerabujima</t>
  </si>
  <si>
    <t>口永良部島</t>
  </si>
  <si>
    <t>KUIZU2</t>
  </si>
  <si>
    <t>Kumamotoizumi</t>
  </si>
  <si>
    <t>熊本泉</t>
  </si>
  <si>
    <t>KUIZU3</t>
  </si>
  <si>
    <t>Kumamotoizumi3</t>
  </si>
  <si>
    <t>熊本泉３</t>
  </si>
  <si>
    <t>KUNIMI</t>
  </si>
  <si>
    <t>Ooitakunimi</t>
  </si>
  <si>
    <t>大分国見</t>
  </si>
  <si>
    <t>KUSHIM</t>
  </si>
  <si>
    <t>Kushima</t>
  </si>
  <si>
    <t>串間</t>
  </si>
  <si>
    <t>MIFUNE</t>
  </si>
  <si>
    <t>Kumamotomifune</t>
  </si>
  <si>
    <t>熊本御船</t>
  </si>
  <si>
    <t>MITANE</t>
  </si>
  <si>
    <t>Minamitane</t>
  </si>
  <si>
    <t>南種子</t>
  </si>
  <si>
    <t>MITSUS</t>
  </si>
  <si>
    <t>Tsushimamitsuhima</t>
  </si>
  <si>
    <t>対馬美津島</t>
  </si>
  <si>
    <t>NAGAS2</t>
  </si>
  <si>
    <t>Nagasaki2</t>
  </si>
  <si>
    <t>長崎２</t>
  </si>
  <si>
    <t>NAKANO</t>
  </si>
  <si>
    <t>Nakanoshima</t>
  </si>
  <si>
    <t>中之島</t>
  </si>
  <si>
    <t>NAKATS</t>
  </si>
  <si>
    <t>Ooitanakatsue</t>
  </si>
  <si>
    <t>大分中津江</t>
  </si>
  <si>
    <t>NARU</t>
  </si>
  <si>
    <t>Kushimanaru</t>
  </si>
  <si>
    <t>串間奈留</t>
  </si>
  <si>
    <t>NICHIN</t>
  </si>
  <si>
    <t>Nichinankitagou</t>
  </si>
  <si>
    <t>日南北郷</t>
  </si>
  <si>
    <t>NOMOZA</t>
  </si>
  <si>
    <t>Nagasakinomozaki</t>
  </si>
  <si>
    <t>長崎野母崎</t>
  </si>
  <si>
    <t>OITA2</t>
  </si>
  <si>
    <t>Ooita2</t>
  </si>
  <si>
    <t>大分２</t>
  </si>
  <si>
    <t>Beppu</t>
  </si>
  <si>
    <t>別府</t>
  </si>
  <si>
    <t>OKIERJ</t>
  </si>
  <si>
    <t>Okinoerabujima</t>
  </si>
  <si>
    <t>沖永良部島</t>
  </si>
  <si>
    <t>OKUCHI</t>
  </si>
  <si>
    <t>Ookuchi</t>
  </si>
  <si>
    <t>大口</t>
  </si>
  <si>
    <t>SKAMAE</t>
  </si>
  <si>
    <t>Saikikamae</t>
  </si>
  <si>
    <t>佐伯蒲江</t>
  </si>
  <si>
    <t>SUZUYA</t>
  </si>
  <si>
    <t>Kagoshimasuzuyama</t>
  </si>
  <si>
    <t>鹿児島錫山</t>
  </si>
  <si>
    <t>TAKARA</t>
  </si>
  <si>
    <t>Takarajima</t>
  </si>
  <si>
    <t>宝島</t>
  </si>
  <si>
    <t>TAKAZA</t>
  </si>
  <si>
    <t>Miyazakitakazaki</t>
  </si>
  <si>
    <t>宮崎高崎</t>
  </si>
  <si>
    <t>TAMANA</t>
  </si>
  <si>
    <t>Tamana</t>
  </si>
  <si>
    <t>玉名</t>
  </si>
  <si>
    <t>TANEG3</t>
  </si>
  <si>
    <t>Tanegashima-nishinoomote</t>
  </si>
  <si>
    <t>種子島西之表</t>
  </si>
  <si>
    <t>TASHR2</t>
  </si>
  <si>
    <t>Kagoshimatashiro</t>
  </si>
  <si>
    <t>鹿児島田代</t>
  </si>
  <si>
    <t>TOKUNO</t>
  </si>
  <si>
    <t>Tokunoshima</t>
  </si>
  <si>
    <t>徳之島</t>
  </si>
  <si>
    <t>TSUNO</t>
  </si>
  <si>
    <t>Miyazakitsuno</t>
  </si>
  <si>
    <t>宮崎都農</t>
  </si>
  <si>
    <t>TSUSHM</t>
  </si>
  <si>
    <t>Tsushimakamiagata</t>
  </si>
  <si>
    <t>対馬上県</t>
  </si>
  <si>
    <t>URESHI</t>
  </si>
  <si>
    <t>Sagaureshino</t>
  </si>
  <si>
    <t>佐賀嬉野</t>
  </si>
  <si>
    <t>USUKI</t>
  </si>
  <si>
    <t>Usuki</t>
  </si>
  <si>
    <t>臼杵</t>
  </si>
  <si>
    <t>V.ASO2</t>
  </si>
  <si>
    <t>Asosan-furubochu2</t>
  </si>
  <si>
    <t>阿蘇山古坊中２</t>
  </si>
  <si>
    <t>V.KITK</t>
  </si>
  <si>
    <t>Kirishimayama-takachihogawara</t>
  </si>
  <si>
    <t>霧島山高千穂河原</t>
  </si>
  <si>
    <t>V.KIRA</t>
  </si>
  <si>
    <t>Kirishimayama-shinmoedakenansei</t>
  </si>
  <si>
    <t>霧島山新燃岳南西</t>
  </si>
  <si>
    <t>V.KJA2</t>
  </si>
  <si>
    <t>Kujusan-hosshosankitasanpuku2</t>
  </si>
  <si>
    <t>九重山星生山北山腹２</t>
  </si>
  <si>
    <t>V.KJUA</t>
  </si>
  <si>
    <t>Kujusan-hosshosankitasanpuku</t>
  </si>
  <si>
    <t>九重山星生山北山腹</t>
  </si>
  <si>
    <t>V.SIMN</t>
  </si>
  <si>
    <t>Satsumaiojima-monokusa</t>
  </si>
  <si>
    <t>薩摩硫黄島物草</t>
  </si>
  <si>
    <t>V.SKD2</t>
  </si>
  <si>
    <t>Sakurajima-seto2</t>
  </si>
  <si>
    <t>桜島瀬戸２</t>
  </si>
  <si>
    <t>V.STI1</t>
  </si>
  <si>
    <t>Satsumaiojima-tenbodaihigashi</t>
  </si>
  <si>
    <t>薩摩硫黄島展望台東</t>
  </si>
  <si>
    <t>V.SWA1</t>
  </si>
  <si>
    <t>Suwanosejima-tongamanansei</t>
  </si>
  <si>
    <t>諏訪之瀬島トンガマ南西</t>
  </si>
  <si>
    <t>V.SWAN</t>
  </si>
  <si>
    <t>Suwanosejima-nabetao</t>
  </si>
  <si>
    <t>諏訪之瀬島ナベタオ</t>
  </si>
  <si>
    <t>V.TGBP</t>
  </si>
  <si>
    <t>Tsurumidake-yuyama</t>
  </si>
  <si>
    <t>鶴見岳湯山</t>
  </si>
  <si>
    <t>V.TKYN</t>
  </si>
  <si>
    <t>Unzendake-torikabutoyamakitasanpuku</t>
  </si>
  <si>
    <t>雲仙岳鳥甲山北山腹</t>
  </si>
  <si>
    <t>V.UNKN</t>
  </si>
  <si>
    <t>Unzendake-kunimidakekitasanpuku</t>
  </si>
  <si>
    <t>雲仙岳国見岳北山腹</t>
  </si>
  <si>
    <t>V.UNZB</t>
  </si>
  <si>
    <t>V.UNZH</t>
  </si>
  <si>
    <t>Unzendake-karakokita</t>
  </si>
  <si>
    <t>雲仙岳唐比北</t>
  </si>
  <si>
    <t>YAKUHI</t>
  </si>
  <si>
    <t>Yakushimahirauchi</t>
  </si>
  <si>
    <t>屋久平内</t>
  </si>
  <si>
    <t>YORONJ</t>
  </si>
  <si>
    <t>Yoronjima</t>
  </si>
  <si>
    <t>与論島</t>
  </si>
  <si>
    <t>AKAIKE</t>
    <phoneticPr fontId="1"/>
  </si>
  <si>
    <t>AGUNI</t>
  </si>
  <si>
    <t>Agunijima</t>
  </si>
  <si>
    <t>粟国島</t>
  </si>
  <si>
    <t>AGUNI2</t>
  </si>
  <si>
    <t>HATER2</t>
  </si>
  <si>
    <t>Haterumajima</t>
  </si>
  <si>
    <t>波照間島</t>
  </si>
  <si>
    <t>HATERS</t>
  </si>
  <si>
    <t>Haterumashitabaru</t>
  </si>
  <si>
    <t>波照間志多阿原</t>
  </si>
  <si>
    <t>HATERU</t>
  </si>
  <si>
    <t>HATOMA</t>
  </si>
  <si>
    <t>Hatomajima</t>
  </si>
  <si>
    <t>鳩間島</t>
  </si>
  <si>
    <t>IHEYA</t>
  </si>
  <si>
    <t>Iheyajima</t>
  </si>
  <si>
    <t>伊平屋島</t>
  </si>
  <si>
    <t>IKEMA</t>
  </si>
  <si>
    <t>Ikemarinji</t>
  </si>
  <si>
    <t>池間臨時</t>
  </si>
  <si>
    <t>IKEMAJ</t>
  </si>
  <si>
    <t>Ikemajima</t>
  </si>
  <si>
    <t>池間島</t>
  </si>
  <si>
    <t>IRABU</t>
  </si>
  <si>
    <t>Irabujima</t>
  </si>
  <si>
    <t>伊良部島</t>
  </si>
  <si>
    <t>IRABU2</t>
  </si>
  <si>
    <t>IRIOM2</t>
  </si>
  <si>
    <t>Iriomotejima2</t>
  </si>
  <si>
    <t>西表島２</t>
  </si>
  <si>
    <t>IRIOMF</t>
  </si>
  <si>
    <t>Iriomotejimafunauki</t>
  </si>
  <si>
    <t>西表島船浮</t>
  </si>
  <si>
    <t>IRIOMH</t>
  </si>
  <si>
    <t>Iriomotejimahigashisonai</t>
  </si>
  <si>
    <t>西表島東祖納</t>
  </si>
  <si>
    <t>IRIOMO</t>
  </si>
  <si>
    <t>Iriomotejima</t>
  </si>
  <si>
    <t>西表島</t>
  </si>
  <si>
    <t>IRIOMS</t>
  </si>
  <si>
    <t>Iriomotesonai</t>
  </si>
  <si>
    <t>西表祖納</t>
  </si>
  <si>
    <t>IRIOMU</t>
  </si>
  <si>
    <t>Iriomotejimauehara</t>
  </si>
  <si>
    <t>西表島上原</t>
  </si>
  <si>
    <t>ISHIG2</t>
  </si>
  <si>
    <t>Ishigakijima-arakawa</t>
  </si>
  <si>
    <t>石垣島新川</t>
  </si>
  <si>
    <t>ISHIGH</t>
  </si>
  <si>
    <t>Ishigakijimahirakubo</t>
  </si>
  <si>
    <t>石垣平久保</t>
  </si>
  <si>
    <t>KDAITO</t>
  </si>
  <si>
    <t>Kitadaitoujima</t>
  </si>
  <si>
    <t>北大東島</t>
  </si>
  <si>
    <t>KUMEJ2</t>
  </si>
  <si>
    <t>Kumejimanakazato</t>
  </si>
  <si>
    <t>久米島仲里</t>
  </si>
  <si>
    <t>KUNIGA</t>
  </si>
  <si>
    <t>Okinawakunigami</t>
  </si>
  <si>
    <t>沖縄国頭</t>
  </si>
  <si>
    <t>KUROSH</t>
  </si>
  <si>
    <t>Okinawakuroshima</t>
  </si>
  <si>
    <t>沖縄黒島</t>
  </si>
  <si>
    <t>MINAM2</t>
  </si>
  <si>
    <t>Minamidaitojima-ikenosawa</t>
  </si>
  <si>
    <t>南大東島池之沢</t>
  </si>
  <si>
    <t>MIYKJ2</t>
  </si>
  <si>
    <t>Miyakojima-nishinakasone</t>
  </si>
  <si>
    <t>宮古島西仲宗根</t>
  </si>
  <si>
    <t>MIYKJ3</t>
  </si>
  <si>
    <t>Miyakojimaueno</t>
  </si>
  <si>
    <t>宮古島３</t>
  </si>
  <si>
    <t>NAGOT</t>
  </si>
  <si>
    <t>Nagotoyohara</t>
  </si>
  <si>
    <t>名護豊原</t>
  </si>
  <si>
    <t>NAHA</t>
  </si>
  <si>
    <t>Naha</t>
  </si>
  <si>
    <t>那覇</t>
  </si>
  <si>
    <t>OKIGUS</t>
  </si>
  <si>
    <t>Okinawagusukube</t>
  </si>
  <si>
    <t>沖縄城辺</t>
  </si>
  <si>
    <t>TAMAG2</t>
  </si>
  <si>
    <t>Okinawatamagusuku</t>
  </si>
  <si>
    <t>沖縄玉城</t>
  </si>
  <si>
    <t>TAMAG3</t>
  </si>
  <si>
    <t>TARAMA</t>
  </si>
  <si>
    <t>Taramajima</t>
  </si>
  <si>
    <t>多良間島</t>
  </si>
  <si>
    <t>YOMITA</t>
  </si>
  <si>
    <t>Okinawayomitan</t>
  </si>
  <si>
    <t>沖縄読谷</t>
  </si>
  <si>
    <t>YONAGK</t>
  </si>
  <si>
    <t>Yonagunijimakubura</t>
  </si>
  <si>
    <t>与那久部良</t>
  </si>
  <si>
    <t>YONAGU</t>
  </si>
  <si>
    <t>Yonagunijima</t>
  </si>
  <si>
    <t>与那国島</t>
  </si>
  <si>
    <t>YONAJ2</t>
  </si>
  <si>
    <t>与那国島久部良</t>
  </si>
  <si>
    <t>GI.OMA</t>
  </si>
  <si>
    <t>GI.TSK</t>
  </si>
  <si>
    <t>Tsukuba</t>
  </si>
  <si>
    <t>つくば</t>
  </si>
  <si>
    <t>HU.AIB</t>
  </si>
  <si>
    <t>Aibetsu</t>
  </si>
  <si>
    <t>愛別</t>
  </si>
  <si>
    <t>HU.AKA</t>
  </si>
  <si>
    <t>Akaiwa</t>
  </si>
  <si>
    <t>小樽赤岩</t>
  </si>
  <si>
    <t>HU.AKK</t>
  </si>
  <si>
    <t>HU.ASA</t>
  </si>
  <si>
    <t>Asahi</t>
  </si>
  <si>
    <t>朝日</t>
  </si>
  <si>
    <t>HU.ERM</t>
  </si>
  <si>
    <t>HU.ESH</t>
  </si>
  <si>
    <t>Esan</t>
  </si>
  <si>
    <t>恵山</t>
  </si>
  <si>
    <t>HU.GAM</t>
  </si>
  <si>
    <t>Matsumaeakagami</t>
  </si>
  <si>
    <t>松前赤神</t>
  </si>
  <si>
    <t>HU.HAM</t>
  </si>
  <si>
    <t>Hamamasu</t>
  </si>
  <si>
    <t>浜益</t>
  </si>
  <si>
    <t>HU.HIC</t>
  </si>
  <si>
    <t>Hidaka</t>
  </si>
  <si>
    <t>日高</t>
  </si>
  <si>
    <t>HU.HRK</t>
  </si>
  <si>
    <t>Horoka</t>
  </si>
  <si>
    <t>幌加</t>
  </si>
  <si>
    <t>HU.HSS</t>
  </si>
  <si>
    <t>Misumai</t>
  </si>
  <si>
    <t>簾舞</t>
  </si>
  <si>
    <t>HU.HTU</t>
  </si>
  <si>
    <t>Hattaushi</t>
  </si>
  <si>
    <t>初田牛</t>
  </si>
  <si>
    <t>HU.IMG</t>
  </si>
  <si>
    <t>Imagane</t>
  </si>
  <si>
    <t>今金</t>
  </si>
  <si>
    <t>HU.IWN</t>
  </si>
  <si>
    <t>Iwanai</t>
  </si>
  <si>
    <t>岩内</t>
  </si>
  <si>
    <t>HU.KIW</t>
  </si>
  <si>
    <t>Kamuiwaki</t>
  </si>
  <si>
    <t>神威脇</t>
  </si>
  <si>
    <t>HU.KKJ</t>
  </si>
  <si>
    <t>Kaminokuni</t>
  </si>
  <si>
    <t>上ノ国</t>
  </si>
  <si>
    <t>HU.KMI</t>
  </si>
  <si>
    <t>Kumaishi</t>
  </si>
  <si>
    <t>熊石</t>
  </si>
  <si>
    <t>HU.KMU</t>
  </si>
  <si>
    <t>Kamikineusu</t>
  </si>
  <si>
    <t>上杵臼</t>
  </si>
  <si>
    <t>HU.KNP</t>
  </si>
  <si>
    <t>Kunneppu</t>
  </si>
  <si>
    <t>訓子府</t>
  </si>
  <si>
    <t>HU.KUT</t>
  </si>
  <si>
    <t>Kussharo</t>
  </si>
  <si>
    <t>屈斜路</t>
  </si>
  <si>
    <t>HU.MDD</t>
  </si>
  <si>
    <t>Midoridamu</t>
  </si>
  <si>
    <t>緑ダム</t>
  </si>
  <si>
    <t>HU.MED</t>
  </si>
  <si>
    <t>Teinemaeda</t>
  </si>
  <si>
    <t>手稲前田</t>
  </si>
  <si>
    <t>HU.MOS</t>
  </si>
  <si>
    <t>Oshima-ooshimaminami</t>
  </si>
  <si>
    <t>渡島大南</t>
  </si>
  <si>
    <t>HU2MOS</t>
  </si>
  <si>
    <t>Matsumaeooshima</t>
  </si>
  <si>
    <t>松前大島</t>
  </si>
  <si>
    <t>HU.MSK</t>
  </si>
  <si>
    <t>Minamishinkawa</t>
  </si>
  <si>
    <t>南新川</t>
  </si>
  <si>
    <t>HU.MSN</t>
  </si>
  <si>
    <t>Misono</t>
  </si>
  <si>
    <t>御園</t>
  </si>
  <si>
    <t>HU2MSN</t>
  </si>
  <si>
    <t>Misono-2</t>
  </si>
  <si>
    <t>御園２</t>
  </si>
  <si>
    <t>HU3MSN</t>
  </si>
  <si>
    <t>Misono-3</t>
  </si>
  <si>
    <t>御園３</t>
  </si>
  <si>
    <t>HU.MSR</t>
  </si>
  <si>
    <t>Moshiri</t>
  </si>
  <si>
    <t>母子里</t>
  </si>
  <si>
    <t>HU2MSR</t>
  </si>
  <si>
    <t>Moshiri-2</t>
  </si>
  <si>
    <t>母子里２</t>
  </si>
  <si>
    <t>HU.MSU</t>
  </si>
  <si>
    <t>Mashuuko</t>
  </si>
  <si>
    <t>摩周湖</t>
  </si>
  <si>
    <t>HU.MTD</t>
  </si>
  <si>
    <t>Matsumaeotodai</t>
  </si>
  <si>
    <t>松前大灯台</t>
  </si>
  <si>
    <t>HU.MUD</t>
  </si>
  <si>
    <t>Mitsuishidam</t>
  </si>
  <si>
    <t>三石ダム</t>
  </si>
  <si>
    <t>HU.MUJ</t>
  </si>
  <si>
    <t>Mitsuishi</t>
  </si>
  <si>
    <t>三石</t>
  </si>
  <si>
    <t>HU.MYR</t>
  </si>
  <si>
    <t>Moyori</t>
  </si>
  <si>
    <t>茂寄</t>
  </si>
  <si>
    <t>HU.NBT</t>
  </si>
  <si>
    <t>Nibushi</t>
  </si>
  <si>
    <t>仁伏</t>
  </si>
  <si>
    <t>HU.NER</t>
  </si>
  <si>
    <t>Nakagawaenshurin</t>
  </si>
  <si>
    <t>中川演習林</t>
  </si>
  <si>
    <t>HU.NIT</t>
  </si>
  <si>
    <t>Nita</t>
  </si>
  <si>
    <t>仁多</t>
  </si>
  <si>
    <t>HU.NKN</t>
  </si>
  <si>
    <t>Sapporonakanuma</t>
  </si>
  <si>
    <t>札幌中沼</t>
  </si>
  <si>
    <t>HU.NMR</t>
  </si>
  <si>
    <t>Nemuro</t>
  </si>
  <si>
    <t>根室</t>
  </si>
  <si>
    <t>HU.NNB</t>
  </si>
  <si>
    <t>HU.NTK</t>
  </si>
  <si>
    <t>Notukatonneru</t>
  </si>
  <si>
    <t>野塚トンネル</t>
  </si>
  <si>
    <t>HU.NUK</t>
  </si>
  <si>
    <t>Nukabira</t>
  </si>
  <si>
    <t>糠平</t>
  </si>
  <si>
    <t>HU2NUK</t>
  </si>
  <si>
    <t>HU.ODT</t>
  </si>
  <si>
    <t>Odaito</t>
  </si>
  <si>
    <t>尾袋沼</t>
  </si>
  <si>
    <t>HU2ODT</t>
  </si>
  <si>
    <t>HU.OKS</t>
  </si>
  <si>
    <t>Okushiriaonae</t>
  </si>
  <si>
    <t>奥尻青苗</t>
  </si>
  <si>
    <t>HU.OKT</t>
  </si>
  <si>
    <t>Okushiritamaura</t>
  </si>
  <si>
    <t>奥尻玉浦</t>
  </si>
  <si>
    <t>HU.OON</t>
  </si>
  <si>
    <t>Oono</t>
  </si>
  <si>
    <t>大野</t>
  </si>
  <si>
    <t>HU.P01</t>
  </si>
  <si>
    <t>Takizawamura</t>
  </si>
  <si>
    <t>滝沢村</t>
  </si>
  <si>
    <t>HU.RBN</t>
  </si>
  <si>
    <t>Rebun</t>
  </si>
  <si>
    <t>礼文</t>
  </si>
  <si>
    <t>HU.RBS</t>
  </si>
  <si>
    <t>Rebunminami</t>
  </si>
  <si>
    <t>礼文南</t>
  </si>
  <si>
    <t>HU.RUS</t>
  </si>
  <si>
    <t>HU2RUS</t>
  </si>
  <si>
    <t>HU.SKB</t>
  </si>
  <si>
    <t>Shikaoi</t>
  </si>
  <si>
    <t>鹿追</t>
  </si>
  <si>
    <t>HU.SRK</t>
  </si>
  <si>
    <t>Shirakami</t>
  </si>
  <si>
    <t>白神</t>
  </si>
  <si>
    <t>HU.STD</t>
  </si>
  <si>
    <t>Shintotsukawa</t>
  </si>
  <si>
    <t>新十津川</t>
  </si>
  <si>
    <t>HU.STN</t>
  </si>
  <si>
    <t>Shinteshionakagawa</t>
  </si>
  <si>
    <t>新天塩中川</t>
  </si>
  <si>
    <t>HU.STZ</t>
  </si>
  <si>
    <t>Satozuka</t>
  </si>
  <si>
    <t>里塚</t>
  </si>
  <si>
    <t>HU.SYJ</t>
  </si>
  <si>
    <t>Shakotan</t>
  </si>
  <si>
    <t>積丹</t>
  </si>
  <si>
    <t>HU.TES</t>
  </si>
  <si>
    <t>Teshikaga</t>
  </si>
  <si>
    <t>弟子屈</t>
  </si>
  <si>
    <t>HU.TKD</t>
  </si>
  <si>
    <t>Tokachidamu</t>
  </si>
  <si>
    <t>十勝ダム</t>
  </si>
  <si>
    <t>HU.TMU</t>
  </si>
  <si>
    <t>Tomuraushi</t>
  </si>
  <si>
    <t>トムラウシ</t>
  </si>
  <si>
    <t>HU.TNK</t>
  </si>
  <si>
    <t>Teshionakagawa</t>
  </si>
  <si>
    <t>天塩中川</t>
  </si>
  <si>
    <t>HU.TOI</t>
  </si>
  <si>
    <t>Tomamai</t>
  </si>
  <si>
    <t>苫前</t>
  </si>
  <si>
    <t>HU.TUR</t>
  </si>
  <si>
    <t>Teuri</t>
  </si>
  <si>
    <t>天売</t>
  </si>
  <si>
    <t>HU.URH</t>
  </si>
  <si>
    <t>Urahoro</t>
  </si>
  <si>
    <t>浦幌</t>
  </si>
  <si>
    <t>HR.HRD</t>
  </si>
  <si>
    <t>Hirosakidaigaku</t>
  </si>
  <si>
    <t>弘前大学</t>
  </si>
  <si>
    <t>HR2HRD</t>
  </si>
  <si>
    <t>Hirosakidai-2</t>
  </si>
  <si>
    <t>弘前大２</t>
  </si>
  <si>
    <t>HR.IWS</t>
  </si>
  <si>
    <t>Iwasaki</t>
  </si>
  <si>
    <t>岩崎</t>
  </si>
  <si>
    <t>HR.MMA</t>
  </si>
  <si>
    <t>Minmaya</t>
  </si>
  <si>
    <t>三厩</t>
  </si>
  <si>
    <t>HR.TMR</t>
  </si>
  <si>
    <t>Tomari</t>
  </si>
  <si>
    <t>泊</t>
  </si>
  <si>
    <t>E.AKD</t>
  </si>
  <si>
    <t>Akadama</t>
  </si>
  <si>
    <t>赤玉</t>
  </si>
  <si>
    <t>E.AKIS</t>
  </si>
  <si>
    <t>Koishi</t>
  </si>
  <si>
    <t>小石</t>
  </si>
  <si>
    <t>E.AKY</t>
  </si>
  <si>
    <t>Akiyama</t>
  </si>
  <si>
    <t>秋山</t>
  </si>
  <si>
    <t>E.ARD</t>
  </si>
  <si>
    <t>Arida</t>
  </si>
  <si>
    <t>有田</t>
  </si>
  <si>
    <t>E.ASI</t>
  </si>
  <si>
    <t>E2ASI</t>
  </si>
  <si>
    <t>Asahi2</t>
  </si>
  <si>
    <t>朝日２</t>
  </si>
  <si>
    <t>E.ASO</t>
  </si>
  <si>
    <t>Ashio</t>
  </si>
  <si>
    <t>足尾</t>
  </si>
  <si>
    <t>E.ATRG</t>
  </si>
  <si>
    <t>Torigoe</t>
  </si>
  <si>
    <t>鳥越</t>
  </si>
  <si>
    <t>E.DDR</t>
  </si>
  <si>
    <t>Dodaira</t>
  </si>
  <si>
    <t>堂平</t>
  </si>
  <si>
    <t>E.DDR2</t>
  </si>
  <si>
    <t>Dodaira2</t>
  </si>
  <si>
    <t>堂平２</t>
  </si>
  <si>
    <t>E2DDR</t>
  </si>
  <si>
    <t>震２堂平</t>
  </si>
  <si>
    <t>E3DDR</t>
  </si>
  <si>
    <t>E.FJO</t>
  </si>
  <si>
    <t>Fujioyama</t>
  </si>
  <si>
    <t>富士小山</t>
  </si>
  <si>
    <t>E.FJZ</t>
  </si>
  <si>
    <t>Fujizakura</t>
  </si>
  <si>
    <t>震富士桜</t>
  </si>
  <si>
    <t>E.FKA</t>
  </si>
  <si>
    <t>E.FTG</t>
  </si>
  <si>
    <t>Futagosan</t>
  </si>
  <si>
    <t>両子山</t>
  </si>
  <si>
    <t>E.FUJ</t>
  </si>
  <si>
    <t>Fujisan</t>
  </si>
  <si>
    <t>富士山</t>
  </si>
  <si>
    <t>E.HBR</t>
  </si>
  <si>
    <t>Haibara</t>
  </si>
  <si>
    <t>榛原</t>
  </si>
  <si>
    <t>E.HCJ</t>
  </si>
  <si>
    <t>Hachioji</t>
  </si>
  <si>
    <t>八王子</t>
  </si>
  <si>
    <t>E.HGU</t>
  </si>
  <si>
    <t>Hongu</t>
  </si>
  <si>
    <t>本宮</t>
  </si>
  <si>
    <t>E.HJO</t>
  </si>
  <si>
    <t>Hojo</t>
  </si>
  <si>
    <t>北条</t>
  </si>
  <si>
    <t>E.HKB</t>
  </si>
  <si>
    <t>Hakuba</t>
  </si>
  <si>
    <t>白馬</t>
  </si>
  <si>
    <t>E.HNM</t>
  </si>
  <si>
    <t>Hinomisaki</t>
  </si>
  <si>
    <t>日ノ岬</t>
  </si>
  <si>
    <t>E.HOK</t>
  </si>
  <si>
    <t>Hokiyama</t>
  </si>
  <si>
    <t>箒木山</t>
  </si>
  <si>
    <t>E.ICY</t>
  </si>
  <si>
    <t>Ichiyama</t>
  </si>
  <si>
    <t>市山</t>
  </si>
  <si>
    <t>E.IMT1</t>
  </si>
  <si>
    <t>Oyanagi</t>
  </si>
  <si>
    <t>大柳</t>
  </si>
  <si>
    <t>E.IMT2</t>
  </si>
  <si>
    <t>Kitamata</t>
  </si>
  <si>
    <t>北股</t>
  </si>
  <si>
    <t>E.IMT3</t>
  </si>
  <si>
    <t>Aratozawa</t>
  </si>
  <si>
    <t>荒砥沢</t>
  </si>
  <si>
    <t>E.IOB1</t>
  </si>
  <si>
    <t>Itooki1</t>
  </si>
  <si>
    <t>A-OBS</t>
  </si>
  <si>
    <t>伊東沖１</t>
  </si>
  <si>
    <t>E.IOB2</t>
  </si>
  <si>
    <t>Itooki2</t>
  </si>
  <si>
    <t>伊東沖２</t>
  </si>
  <si>
    <t>E.IOB3</t>
  </si>
  <si>
    <t>Itooki3</t>
  </si>
  <si>
    <t>伊東沖３</t>
  </si>
  <si>
    <t>E.ISE</t>
  </si>
  <si>
    <t>E.KKW</t>
  </si>
  <si>
    <t>Kainokawa</t>
  </si>
  <si>
    <t>甲斐川</t>
  </si>
  <si>
    <t>E.KMZK</t>
  </si>
  <si>
    <t>Kumanoza</t>
  </si>
  <si>
    <t>熊野座</t>
  </si>
  <si>
    <t>E.KRS</t>
  </si>
  <si>
    <t>Katsuragisan</t>
  </si>
  <si>
    <t>葛城山</t>
  </si>
  <si>
    <t>E.KUM</t>
  </si>
  <si>
    <t>Kumano</t>
  </si>
  <si>
    <t>熊野</t>
  </si>
  <si>
    <t>E.KWI</t>
  </si>
  <si>
    <t>Kawakami</t>
  </si>
  <si>
    <t>川上</t>
  </si>
  <si>
    <t>E.KWRK</t>
  </si>
  <si>
    <t>Kawara</t>
  </si>
  <si>
    <t>河原</t>
  </si>
  <si>
    <t>E.KWZ</t>
  </si>
  <si>
    <t>Kawazu</t>
  </si>
  <si>
    <t>河津</t>
  </si>
  <si>
    <t>E.KYS</t>
  </si>
  <si>
    <t>Kiyosumi</t>
  </si>
  <si>
    <t>清澄</t>
  </si>
  <si>
    <t>E.KZG</t>
  </si>
  <si>
    <t>Kozagawa</t>
  </si>
  <si>
    <t>古座川</t>
  </si>
  <si>
    <t>E.KZK</t>
  </si>
  <si>
    <t>Kashiwazaki</t>
  </si>
  <si>
    <t>柏崎</t>
  </si>
  <si>
    <t>E.MJY</t>
  </si>
  <si>
    <t>Myojinyama</t>
  </si>
  <si>
    <t>明神山</t>
  </si>
  <si>
    <t>E.MSK</t>
  </si>
  <si>
    <t>Misaki</t>
  </si>
  <si>
    <t>三崎</t>
  </si>
  <si>
    <t>E.MTU</t>
  </si>
  <si>
    <t>Matsukawa</t>
  </si>
  <si>
    <t>松川</t>
  </si>
  <si>
    <t>E2MTU</t>
  </si>
  <si>
    <t>Matsukawa2</t>
  </si>
  <si>
    <t>松川２</t>
  </si>
  <si>
    <t>E.MTS</t>
  </si>
  <si>
    <t>Motosu</t>
  </si>
  <si>
    <t>震）本栖</t>
  </si>
  <si>
    <t>E.NGA</t>
  </si>
  <si>
    <t>Nagahama</t>
  </si>
  <si>
    <t>長浜</t>
  </si>
  <si>
    <t>E.NGH</t>
  </si>
  <si>
    <t>Neginohata</t>
  </si>
  <si>
    <t>禰宜の畑</t>
  </si>
  <si>
    <t>E.NIK</t>
  </si>
  <si>
    <t>Nikko</t>
  </si>
  <si>
    <t>日光</t>
  </si>
  <si>
    <t>E.NKR</t>
  </si>
  <si>
    <t>Nakanohara</t>
  </si>
  <si>
    <t>中野原</t>
  </si>
  <si>
    <t>E.NRY</t>
  </si>
  <si>
    <t>Nirayama</t>
  </si>
  <si>
    <t>韮山</t>
  </si>
  <si>
    <t>E.NSYM</t>
  </si>
  <si>
    <t>Nishiyama</t>
  </si>
  <si>
    <t>西山</t>
  </si>
  <si>
    <t>E.NUJ</t>
  </si>
  <si>
    <t>Nou</t>
  </si>
  <si>
    <t>能生</t>
  </si>
  <si>
    <t>E.NUJ2</t>
  </si>
  <si>
    <t>Nou2</t>
  </si>
  <si>
    <t>能生２</t>
  </si>
  <si>
    <t>E.OIC</t>
  </si>
  <si>
    <t>Oishiyama</t>
  </si>
  <si>
    <t>生石山</t>
  </si>
  <si>
    <t>E.OKY</t>
  </si>
  <si>
    <t>Okuyama</t>
  </si>
  <si>
    <t>奥山</t>
  </si>
  <si>
    <t>E.OMJ</t>
  </si>
  <si>
    <t>Oomine</t>
  </si>
  <si>
    <t>大峰</t>
  </si>
  <si>
    <t>E.OSD</t>
  </si>
  <si>
    <t>Oosado</t>
  </si>
  <si>
    <t>大佐渡</t>
  </si>
  <si>
    <t>E.OYM</t>
  </si>
  <si>
    <t>Ooyama</t>
  </si>
  <si>
    <t>大山</t>
  </si>
  <si>
    <t>E.OZK</t>
  </si>
  <si>
    <t>Oishizaki</t>
  </si>
  <si>
    <t>生石崎</t>
  </si>
  <si>
    <t>E.SEK2</t>
  </si>
  <si>
    <t>Sekiya2</t>
  </si>
  <si>
    <t>関谷２</t>
  </si>
  <si>
    <t>E.SHK</t>
  </si>
  <si>
    <t>Shiraki</t>
  </si>
  <si>
    <t>白木</t>
  </si>
  <si>
    <t>E.SHR</t>
  </si>
  <si>
    <t>Shirahama</t>
  </si>
  <si>
    <t>白浜</t>
  </si>
  <si>
    <t>E.SOB1</t>
  </si>
  <si>
    <t>Sanrikuoki1</t>
  </si>
  <si>
    <t>三陸沖１</t>
  </si>
  <si>
    <t>E.SOB2</t>
  </si>
  <si>
    <t>Sanrikuoki2</t>
  </si>
  <si>
    <t>三陸沖２</t>
  </si>
  <si>
    <t>E.SOB3</t>
  </si>
  <si>
    <t>Sanrikuoki3</t>
  </si>
  <si>
    <t>三陸沖３</t>
  </si>
  <si>
    <t>E.SRG1</t>
  </si>
  <si>
    <t>Suruga1</t>
  </si>
  <si>
    <t>駿河１</t>
  </si>
  <si>
    <t>E.SRG2</t>
  </si>
  <si>
    <t>Suruga2</t>
  </si>
  <si>
    <t>駿河２</t>
  </si>
  <si>
    <t>E.SRT</t>
  </si>
  <si>
    <t>Sarutani</t>
  </si>
  <si>
    <t>猿谷</t>
  </si>
  <si>
    <t>E.SRY</t>
  </si>
  <si>
    <t>Shiroyama</t>
  </si>
  <si>
    <t>城山</t>
  </si>
  <si>
    <t>E.TAIW</t>
  </si>
  <si>
    <t>Taiwa</t>
  </si>
  <si>
    <t>大和</t>
  </si>
  <si>
    <t>E.TGA</t>
  </si>
  <si>
    <t>Togakushi</t>
  </si>
  <si>
    <t>戸隠</t>
  </si>
  <si>
    <t>E.TNN</t>
  </si>
  <si>
    <t>Tsunan</t>
  </si>
  <si>
    <t>津南</t>
  </si>
  <si>
    <t>E.TSK</t>
  </si>
  <si>
    <t>筑波</t>
  </si>
  <si>
    <t>E.TSP</t>
  </si>
  <si>
    <t>Taishoike</t>
  </si>
  <si>
    <t>大正池</t>
  </si>
  <si>
    <t>E.WAJ</t>
  </si>
  <si>
    <t>Wajima</t>
  </si>
  <si>
    <t>輪島</t>
  </si>
  <si>
    <t>E.WKME</t>
  </si>
  <si>
    <t>Wakayama</t>
  </si>
  <si>
    <t>和歌山</t>
  </si>
  <si>
    <t>E.YHJ</t>
  </si>
  <si>
    <t>Yahiko</t>
  </si>
  <si>
    <t>弥彦</t>
  </si>
  <si>
    <t>EO.MAB</t>
  </si>
  <si>
    <t>Mabushi</t>
  </si>
  <si>
    <t>間伏</t>
  </si>
  <si>
    <t>EO.MBB</t>
  </si>
  <si>
    <t>EO.NOM</t>
  </si>
  <si>
    <t>Nomashi</t>
  </si>
  <si>
    <t>野増</t>
  </si>
  <si>
    <t>EO.OKU</t>
  </si>
  <si>
    <t>Ooshimaokuyama</t>
  </si>
  <si>
    <t>大島奥山</t>
  </si>
  <si>
    <t>EO.OMO</t>
  </si>
  <si>
    <t>Omotesabaku</t>
  </si>
  <si>
    <t>表砂漠</t>
  </si>
  <si>
    <t>EO.SHI</t>
  </si>
  <si>
    <t>Shinkai</t>
  </si>
  <si>
    <t>新開</t>
  </si>
  <si>
    <t>NU.CHT</t>
  </si>
  <si>
    <t>Chita</t>
  </si>
  <si>
    <t>知多</t>
  </si>
  <si>
    <t>NU.HED</t>
  </si>
  <si>
    <t>Heda</t>
  </si>
  <si>
    <t>戸田</t>
  </si>
  <si>
    <t>NU.INU</t>
  </si>
  <si>
    <t>Inuyama</t>
  </si>
  <si>
    <t>犬山</t>
  </si>
  <si>
    <t>NU2INU</t>
  </si>
  <si>
    <t>Inuyama2</t>
  </si>
  <si>
    <t>犬山２</t>
  </si>
  <si>
    <t>NU.KID</t>
  </si>
  <si>
    <t>Kaida</t>
  </si>
  <si>
    <t>開田</t>
  </si>
  <si>
    <t>NU.MKO</t>
  </si>
  <si>
    <t>Makio</t>
  </si>
  <si>
    <t>牧尾</t>
  </si>
  <si>
    <t>NU.MSG</t>
  </si>
  <si>
    <t>Misugi</t>
  </si>
  <si>
    <t>美杉</t>
  </si>
  <si>
    <t>NU.MUR</t>
  </si>
  <si>
    <t>Miuradamu</t>
  </si>
  <si>
    <t>三浦ダム</t>
  </si>
  <si>
    <t>NU.MZE</t>
  </si>
  <si>
    <t>Maze</t>
  </si>
  <si>
    <t>馬瀬</t>
  </si>
  <si>
    <t>NU2NGR</t>
  </si>
  <si>
    <t>Nigorigo</t>
  </si>
  <si>
    <t>濁河</t>
  </si>
  <si>
    <t>NU.OOS</t>
  </si>
  <si>
    <t>Ooshika</t>
  </si>
  <si>
    <t>大鹿</t>
  </si>
  <si>
    <t>NU.STN</t>
  </si>
  <si>
    <t>Shintoyone</t>
  </si>
  <si>
    <t>新豊根</t>
  </si>
  <si>
    <t>NU.TKC</t>
  </si>
  <si>
    <t>Tsukechi</t>
  </si>
  <si>
    <t>付知</t>
  </si>
  <si>
    <t>NU.TKN</t>
  </si>
  <si>
    <t>Takane</t>
  </si>
  <si>
    <t>高根</t>
  </si>
  <si>
    <t>NU.TP1</t>
  </si>
  <si>
    <t>Miyakomoichi</t>
  </si>
  <si>
    <t>宮古茂市</t>
  </si>
  <si>
    <t>NU.TYD</t>
  </si>
  <si>
    <t>Toyoda</t>
  </si>
  <si>
    <t>豊田</t>
  </si>
  <si>
    <t>NU.UGK</t>
  </si>
  <si>
    <t>Ugakei</t>
  </si>
  <si>
    <t>宇賀渓</t>
  </si>
  <si>
    <t>NU.YKD</t>
  </si>
  <si>
    <t>Yakedake</t>
  </si>
  <si>
    <t>焼岳</t>
  </si>
  <si>
    <t>NU2UGK</t>
  </si>
  <si>
    <t>Ugakei2</t>
  </si>
  <si>
    <t>宇賀渓２</t>
  </si>
  <si>
    <t>NU2YKE</t>
  </si>
  <si>
    <t>焼岳２</t>
  </si>
  <si>
    <t>DP.ABU</t>
  </si>
  <si>
    <t>Abuyama</t>
  </si>
  <si>
    <t>阿武山</t>
  </si>
  <si>
    <t>DP2ABU</t>
  </si>
  <si>
    <t>Abuyama2</t>
  </si>
  <si>
    <t>阿武山２</t>
  </si>
  <si>
    <t>DP.AHJ</t>
  </si>
  <si>
    <t>DP2AHJ</t>
  </si>
  <si>
    <t>DP.AIN</t>
  </si>
  <si>
    <t>Fukuokaainoshima</t>
  </si>
  <si>
    <t>福岡相ノ島</t>
  </si>
  <si>
    <t>DP.AMJ</t>
  </si>
  <si>
    <t>Amo</t>
  </si>
  <si>
    <t>天生</t>
  </si>
  <si>
    <t>DP2AMJ</t>
  </si>
  <si>
    <t>DP.AZJ</t>
  </si>
  <si>
    <t>Azai</t>
  </si>
  <si>
    <t>浅井</t>
  </si>
  <si>
    <t>DP2AZJ</t>
  </si>
  <si>
    <t>Azai2</t>
  </si>
  <si>
    <t>浅井２</t>
  </si>
  <si>
    <t>DP.BHO</t>
  </si>
  <si>
    <t>Bomura</t>
  </si>
  <si>
    <t>坊村</t>
  </si>
  <si>
    <t>DP.CZT</t>
  </si>
  <si>
    <t>Chizu</t>
  </si>
  <si>
    <t>智頭</t>
  </si>
  <si>
    <t>DP.FBK</t>
  </si>
  <si>
    <t>Furubokke</t>
  </si>
  <si>
    <t>古法華</t>
  </si>
  <si>
    <t>DP.FKJ</t>
  </si>
  <si>
    <t>Fukui</t>
  </si>
  <si>
    <t>福井</t>
  </si>
  <si>
    <t>DP2FKJ</t>
  </si>
  <si>
    <t>Fukui2</t>
  </si>
  <si>
    <t>福井２</t>
  </si>
  <si>
    <t>DP3FKJ</t>
  </si>
  <si>
    <t>Fukui3</t>
  </si>
  <si>
    <t>福井３</t>
  </si>
  <si>
    <t>DP.FMJ</t>
  </si>
  <si>
    <t>Fukumitsu</t>
  </si>
  <si>
    <t>福光</t>
  </si>
  <si>
    <t>DP2FMJ</t>
  </si>
  <si>
    <t>Fukumitsu2</t>
  </si>
  <si>
    <t>福光２</t>
  </si>
  <si>
    <t>DP.HIZ</t>
  </si>
  <si>
    <t>Ichinosekihanaizumi</t>
  </si>
  <si>
    <t>一関花泉</t>
  </si>
  <si>
    <t>DP.HKJ</t>
  </si>
  <si>
    <t>Hokuriku</t>
  </si>
  <si>
    <t>北陸</t>
  </si>
  <si>
    <t>DP.HMT</t>
  </si>
  <si>
    <t>Hikami</t>
  </si>
  <si>
    <t>氷上</t>
  </si>
  <si>
    <t>DP2HMT</t>
  </si>
  <si>
    <t>Hikami2</t>
  </si>
  <si>
    <t>氷上２</t>
  </si>
  <si>
    <t>DP.HRJ</t>
  </si>
  <si>
    <t>Horyu</t>
  </si>
  <si>
    <t>宝立</t>
  </si>
  <si>
    <t>DP.IKD</t>
  </si>
  <si>
    <t>Ikeda</t>
  </si>
  <si>
    <t>池田</t>
  </si>
  <si>
    <t>DP.IMJ</t>
  </si>
  <si>
    <t>Imajo</t>
  </si>
  <si>
    <t>今庄</t>
  </si>
  <si>
    <t>DP2IMJ</t>
  </si>
  <si>
    <t>Imajo2</t>
  </si>
  <si>
    <t>今庄２</t>
  </si>
  <si>
    <t>DP.ISI</t>
  </si>
  <si>
    <t>Ishii</t>
  </si>
  <si>
    <t>石井</t>
  </si>
  <si>
    <t>DP.IZT</t>
  </si>
  <si>
    <t>Izumi</t>
  </si>
  <si>
    <t>泉</t>
  </si>
  <si>
    <t>DP.KAJ</t>
  </si>
  <si>
    <t>Katsuyama</t>
  </si>
  <si>
    <t>勝山</t>
  </si>
  <si>
    <t>DP2KAJ</t>
  </si>
  <si>
    <t>Katsuyama2</t>
  </si>
  <si>
    <t>勝山２</t>
  </si>
  <si>
    <t>DP.KGM</t>
  </si>
  <si>
    <t>Kamigamo</t>
  </si>
  <si>
    <t>上賀茂</t>
  </si>
  <si>
    <t>DP2KGM</t>
  </si>
  <si>
    <t>DP.KHK</t>
  </si>
  <si>
    <t>Keihoku</t>
  </si>
  <si>
    <t>京北</t>
  </si>
  <si>
    <t>DP2KHK</t>
  </si>
  <si>
    <t>Keihoku2</t>
  </si>
  <si>
    <t>京北２</t>
  </si>
  <si>
    <t>DP.KMJ</t>
  </si>
  <si>
    <t>Komatsu</t>
  </si>
  <si>
    <t>小松</t>
  </si>
  <si>
    <t>DP.KMN</t>
  </si>
  <si>
    <t>Kaminaga</t>
  </si>
  <si>
    <t>上那賀</t>
  </si>
  <si>
    <t>DP.KRT</t>
  </si>
  <si>
    <t>Kiritaki</t>
  </si>
  <si>
    <t>霧滝</t>
  </si>
  <si>
    <t>DP2KRT</t>
  </si>
  <si>
    <t>Kiritaki2</t>
  </si>
  <si>
    <t>霧滝２</t>
  </si>
  <si>
    <t>DP.KTJ</t>
  </si>
  <si>
    <t>Kamitakara</t>
  </si>
  <si>
    <t>上宝</t>
  </si>
  <si>
    <t>DP.KTN</t>
  </si>
  <si>
    <t>Katano</t>
  </si>
  <si>
    <t>交野</t>
  </si>
  <si>
    <t>DP2KTN</t>
  </si>
  <si>
    <t>Katano2</t>
  </si>
  <si>
    <t>交野２</t>
  </si>
  <si>
    <t>DP.KYT</t>
  </si>
  <si>
    <t>DP.MHJ</t>
  </si>
  <si>
    <t>Mihama</t>
  </si>
  <si>
    <t>美浜</t>
  </si>
  <si>
    <t>DP.MYG</t>
  </si>
  <si>
    <t>Miyagawa</t>
  </si>
  <si>
    <t>宮川</t>
  </si>
  <si>
    <t>DP.MYO</t>
  </si>
  <si>
    <t>Myokensan</t>
  </si>
  <si>
    <t>妙見山</t>
  </si>
  <si>
    <t>DP.MZT</t>
  </si>
  <si>
    <t>Mikazuki</t>
  </si>
  <si>
    <t>三日月</t>
  </si>
  <si>
    <t>DP2MZT</t>
  </si>
  <si>
    <t>Mikazuki2</t>
  </si>
  <si>
    <t>三日月２</t>
  </si>
  <si>
    <t>DP.NNJ</t>
  </si>
  <si>
    <t>Nanao</t>
  </si>
  <si>
    <t>七尾</t>
  </si>
  <si>
    <t>DP.NRJ</t>
  </si>
  <si>
    <t>Nirehara</t>
  </si>
  <si>
    <t>楡原</t>
  </si>
  <si>
    <t>DP.OHM</t>
  </si>
  <si>
    <t>Omihachiman</t>
  </si>
  <si>
    <t>近江八幡</t>
  </si>
  <si>
    <t>DP.OJK</t>
  </si>
  <si>
    <t>Kawaishinden</t>
  </si>
  <si>
    <t>川井新田</t>
  </si>
  <si>
    <t>DP.OSK</t>
  </si>
  <si>
    <t>Ooshirakawa</t>
  </si>
  <si>
    <t>大白川</t>
  </si>
  <si>
    <t>DP.OYT</t>
  </si>
  <si>
    <t>Ooya</t>
  </si>
  <si>
    <t>大屋</t>
  </si>
  <si>
    <t>DP2OYT</t>
  </si>
  <si>
    <t>Ooya2</t>
  </si>
  <si>
    <t>大屋２</t>
  </si>
  <si>
    <t>DP.QMT</t>
  </si>
  <si>
    <t>Kume</t>
  </si>
  <si>
    <t>久米</t>
  </si>
  <si>
    <t>DP.RKO</t>
  </si>
  <si>
    <t>Rokko</t>
  </si>
  <si>
    <t>六甲</t>
  </si>
  <si>
    <t>DP2RKO</t>
  </si>
  <si>
    <t>Rokko2</t>
  </si>
  <si>
    <t>六甲２</t>
  </si>
  <si>
    <t>DP.SNT</t>
  </si>
  <si>
    <t>Shikano</t>
  </si>
  <si>
    <t>鹿野</t>
  </si>
  <si>
    <t>DP2SNT</t>
  </si>
  <si>
    <t>Shikano2</t>
  </si>
  <si>
    <t>京２鹿野</t>
  </si>
  <si>
    <t>DP.SON</t>
  </si>
  <si>
    <t>Shioe</t>
  </si>
  <si>
    <t>塩江</t>
  </si>
  <si>
    <t>DP.TDO</t>
  </si>
  <si>
    <t>Todonomori</t>
  </si>
  <si>
    <t>杜々の森</t>
  </si>
  <si>
    <t>DP.TNJ</t>
  </si>
  <si>
    <t>Tannan</t>
  </si>
  <si>
    <t>丹南</t>
  </si>
  <si>
    <t>DP.TOS</t>
  </si>
  <si>
    <t>Toshima</t>
  </si>
  <si>
    <t>富島</t>
  </si>
  <si>
    <t>DP.TRT</t>
  </si>
  <si>
    <t>Tari</t>
  </si>
  <si>
    <t>多里</t>
  </si>
  <si>
    <t>DP.TTT</t>
  </si>
  <si>
    <t>Tottori</t>
  </si>
  <si>
    <t>鳥取</t>
  </si>
  <si>
    <t>DP.TYJ</t>
  </si>
  <si>
    <t>Tateyama</t>
  </si>
  <si>
    <t>立山</t>
  </si>
  <si>
    <t>DP.UJT</t>
  </si>
  <si>
    <t>Ujitawara</t>
  </si>
  <si>
    <t>宇治田原</t>
  </si>
  <si>
    <t>DP.WTJ</t>
  </si>
  <si>
    <t>Wachi</t>
  </si>
  <si>
    <t>和知</t>
  </si>
  <si>
    <t>DP.YGI</t>
  </si>
  <si>
    <t>Yagi</t>
  </si>
  <si>
    <t>八木</t>
  </si>
  <si>
    <t>DP2YGI</t>
  </si>
  <si>
    <t>Yagi2</t>
  </si>
  <si>
    <t>八木２</t>
  </si>
  <si>
    <t>DP.YKE</t>
  </si>
  <si>
    <t>DP.YMK</t>
  </si>
  <si>
    <t>Yamakoshi</t>
  </si>
  <si>
    <t>山古志</t>
  </si>
  <si>
    <t>KC.AKR</t>
  </si>
  <si>
    <t>Asakura</t>
  </si>
  <si>
    <t>朝倉</t>
  </si>
  <si>
    <t>KC.AOU</t>
  </si>
  <si>
    <t>Aou</t>
  </si>
  <si>
    <t>粟生</t>
  </si>
  <si>
    <t>KC2AOU</t>
  </si>
  <si>
    <t>Aou2</t>
  </si>
  <si>
    <t>粟生２</t>
  </si>
  <si>
    <t>KC.DOI</t>
  </si>
  <si>
    <t>Doi</t>
  </si>
  <si>
    <t>土居</t>
  </si>
  <si>
    <t>KC.IHR</t>
  </si>
  <si>
    <t>Ishihara</t>
  </si>
  <si>
    <t>石原</t>
  </si>
  <si>
    <t>KC.IH2</t>
  </si>
  <si>
    <t>Ishihara2</t>
  </si>
  <si>
    <t>石原２</t>
  </si>
  <si>
    <t>KC.KUB</t>
  </si>
  <si>
    <t>Kubokawa</t>
  </si>
  <si>
    <t>窪川</t>
  </si>
  <si>
    <t>KC.MUT</t>
  </si>
  <si>
    <t>Muroto</t>
  </si>
  <si>
    <t>室戸</t>
  </si>
  <si>
    <t>KC.UMJ</t>
  </si>
  <si>
    <t>Umaji</t>
  </si>
  <si>
    <t>馬路</t>
  </si>
  <si>
    <t>KC.WMY</t>
  </si>
  <si>
    <t>Wakamiya</t>
  </si>
  <si>
    <t>若宮</t>
  </si>
  <si>
    <t>KU.FHH</t>
  </si>
  <si>
    <t>Higashihirao</t>
  </si>
  <si>
    <t>東平尾</t>
  </si>
  <si>
    <t>KU.FKG</t>
  </si>
  <si>
    <t>Fukuokagenkaijima3</t>
  </si>
  <si>
    <t>福岡玄海島３</t>
  </si>
  <si>
    <t>KU.FKK</t>
  </si>
  <si>
    <t>Fukuokakitazaki2</t>
  </si>
  <si>
    <t>福岡北崎２</t>
  </si>
  <si>
    <t>KU.FKS</t>
  </si>
  <si>
    <t>Fukuokashikanoshima</t>
  </si>
  <si>
    <t>福岡志賀島</t>
  </si>
  <si>
    <t>KU2FKS</t>
  </si>
  <si>
    <t>Shikanoshimakatsuma</t>
  </si>
  <si>
    <t>志賀島勝馬</t>
  </si>
  <si>
    <t>KU.FUK</t>
  </si>
  <si>
    <t>Fukue</t>
  </si>
  <si>
    <t>福江</t>
  </si>
  <si>
    <t>KU.HIR</t>
  </si>
  <si>
    <t>Hirado</t>
  </si>
  <si>
    <t>平戸</t>
  </si>
  <si>
    <t>KU.ITK</t>
  </si>
  <si>
    <t>Itsuki</t>
  </si>
  <si>
    <t>五木</t>
  </si>
  <si>
    <t>KU.KMP</t>
  </si>
  <si>
    <t>Kumamoto</t>
  </si>
  <si>
    <t>熊本</t>
  </si>
  <si>
    <t>KU.KSG</t>
  </si>
  <si>
    <t>Kasuga</t>
  </si>
  <si>
    <t>春日</t>
  </si>
  <si>
    <t>KU.KTK</t>
  </si>
  <si>
    <t>Kitakyushu</t>
  </si>
  <si>
    <t>北九州</t>
  </si>
  <si>
    <t>KU.MSK</t>
  </si>
  <si>
    <t>Mashikifunanoyama</t>
  </si>
  <si>
    <t>益城船野山</t>
  </si>
  <si>
    <t>KU.MSD</t>
  </si>
  <si>
    <t>Monzensendai</t>
  </si>
  <si>
    <t>門前千代</t>
  </si>
  <si>
    <t>KU.MUY</t>
  </si>
  <si>
    <t>Monzenuyama</t>
  </si>
  <si>
    <t>門前鵜山</t>
  </si>
  <si>
    <t>KU.NKT</t>
  </si>
  <si>
    <t>Nakatsu</t>
  </si>
  <si>
    <t>中津</t>
  </si>
  <si>
    <t>KU.NMO</t>
  </si>
  <si>
    <t>Nomozaki</t>
  </si>
  <si>
    <t>野母崎</t>
  </si>
  <si>
    <t>KU.NMZ</t>
  </si>
  <si>
    <t>KU.NOK</t>
  </si>
  <si>
    <t>Nokonoshima</t>
  </si>
  <si>
    <t>能古島</t>
  </si>
  <si>
    <t>KU.OMT</t>
  </si>
  <si>
    <t>Oomuta</t>
  </si>
  <si>
    <t>大牟田</t>
  </si>
  <si>
    <t>KU.PKU</t>
  </si>
  <si>
    <t>Kuriharasemine</t>
  </si>
  <si>
    <t>栗原瀬峰</t>
  </si>
  <si>
    <t>KU.SBR</t>
  </si>
  <si>
    <t>Seburi</t>
  </si>
  <si>
    <t>背振</t>
  </si>
  <si>
    <t>KU.SGS</t>
  </si>
  <si>
    <t>Saganoseki</t>
  </si>
  <si>
    <t>佐賀関</t>
  </si>
  <si>
    <t>KU.SMT</t>
  </si>
  <si>
    <t>Sumoto</t>
  </si>
  <si>
    <t>栖本</t>
  </si>
  <si>
    <t>KU.STO</t>
  </si>
  <si>
    <t>Saito</t>
  </si>
  <si>
    <t>西都</t>
  </si>
  <si>
    <t>KU.TAI</t>
  </si>
  <si>
    <t>Taio</t>
  </si>
  <si>
    <t>鯛生</t>
  </si>
  <si>
    <t>KU.TKD</t>
  </si>
  <si>
    <t>Takeda</t>
  </si>
  <si>
    <t>竹田</t>
  </si>
  <si>
    <t>KU.TMO</t>
  </si>
  <si>
    <t>Tomioka</t>
  </si>
  <si>
    <t>富岡</t>
  </si>
  <si>
    <t>KU.USB</t>
  </si>
  <si>
    <t>Ushibuka</t>
  </si>
  <si>
    <t>牛深</t>
  </si>
  <si>
    <t>G.CHOY</t>
  </si>
  <si>
    <t>Choyasan</t>
  </si>
  <si>
    <t>長屋山</t>
  </si>
  <si>
    <t>G.KOSK</t>
  </si>
  <si>
    <t>Koshikijima</t>
  </si>
  <si>
    <t>甑島</t>
  </si>
  <si>
    <t>G.KURO</t>
  </si>
  <si>
    <t>Kuroshima</t>
  </si>
  <si>
    <t>黒島</t>
  </si>
  <si>
    <t>G.KUSM</t>
  </si>
  <si>
    <t>G.NAGT</t>
  </si>
  <si>
    <t>Nagata</t>
  </si>
  <si>
    <t>永田</t>
  </si>
  <si>
    <t>G.SATA</t>
  </si>
  <si>
    <t>Sata</t>
  </si>
  <si>
    <t>佐多</t>
  </si>
  <si>
    <t>G.SIBI</t>
  </si>
  <si>
    <t>Shibisan</t>
  </si>
  <si>
    <t>紫尾山</t>
  </si>
  <si>
    <t>G.TKAK</t>
  </si>
  <si>
    <t>Takakuma</t>
  </si>
  <si>
    <t>高隈</t>
  </si>
  <si>
    <t>G.TKAO</t>
  </si>
  <si>
    <t>Takaoka</t>
  </si>
  <si>
    <t>高岡</t>
  </si>
  <si>
    <t>G.YOSM</t>
  </si>
  <si>
    <t>Yoshimatsu</t>
  </si>
  <si>
    <t>吉松</t>
  </si>
  <si>
    <t>M.01DO</t>
  </si>
  <si>
    <t>KMA01</t>
  </si>
  <si>
    <t>M.02DO</t>
  </si>
  <si>
    <t>KMA02</t>
  </si>
  <si>
    <t>M.03DO</t>
  </si>
  <si>
    <t>KMA03</t>
  </si>
  <si>
    <t>M.04DO</t>
  </si>
  <si>
    <t>KMA04</t>
  </si>
  <si>
    <t>M.05DO</t>
  </si>
  <si>
    <t>KMB05</t>
  </si>
  <si>
    <t>M.06DO</t>
  </si>
  <si>
    <t>KMB06</t>
  </si>
  <si>
    <t>M.07DO</t>
  </si>
  <si>
    <t>KMB07</t>
  </si>
  <si>
    <t>M.08DO</t>
  </si>
  <si>
    <t>KMB08</t>
  </si>
  <si>
    <t>M.09DO</t>
  </si>
  <si>
    <t>KMC09</t>
  </si>
  <si>
    <t>M.10DO</t>
  </si>
  <si>
    <t>KMC10</t>
  </si>
  <si>
    <t>M.11DO</t>
  </si>
  <si>
    <t>KMC11</t>
  </si>
  <si>
    <t>M.12DO</t>
  </si>
  <si>
    <t>KMC12</t>
  </si>
  <si>
    <t>M.13DO</t>
  </si>
  <si>
    <t>KMD13</t>
  </si>
  <si>
    <t>M.14DO</t>
  </si>
  <si>
    <t>KMD14</t>
  </si>
  <si>
    <t>M.15DO</t>
  </si>
  <si>
    <t>KMD15</t>
  </si>
  <si>
    <t>M.16DO</t>
  </si>
  <si>
    <t>KMD16</t>
  </si>
  <si>
    <t>M.17DO</t>
  </si>
  <si>
    <t>KME17</t>
  </si>
  <si>
    <t>M.18DO</t>
  </si>
  <si>
    <t>KME18</t>
  </si>
  <si>
    <t>M.19DO</t>
  </si>
  <si>
    <t>KME19</t>
  </si>
  <si>
    <t>M.21DO</t>
  </si>
  <si>
    <t>KMC21</t>
  </si>
  <si>
    <t>M201DO</t>
  </si>
  <si>
    <t>MRA01</t>
  </si>
  <si>
    <t>M202DO</t>
  </si>
  <si>
    <t>MRA02</t>
  </si>
  <si>
    <t>M203DO</t>
  </si>
  <si>
    <t>MRA03</t>
  </si>
  <si>
    <t>M204DO</t>
  </si>
  <si>
    <t>MRA04</t>
  </si>
  <si>
    <t>M206DO</t>
  </si>
  <si>
    <t>MRB06</t>
  </si>
  <si>
    <t>M207DO</t>
  </si>
  <si>
    <t>MRB07</t>
  </si>
  <si>
    <t>M208DO</t>
  </si>
  <si>
    <t>MRB08</t>
  </si>
  <si>
    <t>M209DO</t>
  </si>
  <si>
    <t>MRC09</t>
  </si>
  <si>
    <t>M210DO</t>
  </si>
  <si>
    <t>MRC10</t>
  </si>
  <si>
    <t>M211DO</t>
  </si>
  <si>
    <t>MRC11</t>
  </si>
  <si>
    <t>M212DO</t>
  </si>
  <si>
    <t>MRC12</t>
  </si>
  <si>
    <t>M213DO</t>
  </si>
  <si>
    <t>MRD13</t>
  </si>
  <si>
    <t>M214DO</t>
  </si>
  <si>
    <t>MRD14</t>
  </si>
  <si>
    <t>M215DO</t>
  </si>
  <si>
    <t>MRD15</t>
  </si>
  <si>
    <t>M216DO</t>
  </si>
  <si>
    <t>MRD16</t>
  </si>
  <si>
    <t>M217DO</t>
  </si>
  <si>
    <t>MRD17</t>
  </si>
  <si>
    <t>M218DO</t>
  </si>
  <si>
    <t>MRE18</t>
  </si>
  <si>
    <t>M219DO</t>
  </si>
  <si>
    <t>MRE19</t>
  </si>
  <si>
    <t>M220DO</t>
  </si>
  <si>
    <t>MRE20</t>
  </si>
  <si>
    <t>M221DO</t>
  </si>
  <si>
    <t>MRE21</t>
  </si>
  <si>
    <t>M222DO</t>
  </si>
  <si>
    <t>MRF22</t>
  </si>
  <si>
    <t>M224DO</t>
  </si>
  <si>
    <t>MRF24</t>
  </si>
  <si>
    <t>M225DO</t>
  </si>
  <si>
    <t>MRF25</t>
  </si>
  <si>
    <t>M226DO</t>
  </si>
  <si>
    <t>MRG26</t>
  </si>
  <si>
    <t>M227DO</t>
  </si>
  <si>
    <t>MRG27</t>
  </si>
  <si>
    <t>M228DO</t>
  </si>
  <si>
    <t>MRG28</t>
  </si>
  <si>
    <t>M229DO</t>
  </si>
  <si>
    <t>MRG29</t>
  </si>
  <si>
    <t>N.101S</t>
  </si>
  <si>
    <t>S1N01</t>
  </si>
  <si>
    <t>N.102S</t>
  </si>
  <si>
    <t>S1N02</t>
  </si>
  <si>
    <t>N.103S</t>
  </si>
  <si>
    <t>S1N03</t>
  </si>
  <si>
    <t>N.104S</t>
  </si>
  <si>
    <t>S1N04</t>
  </si>
  <si>
    <t>N.105S</t>
  </si>
  <si>
    <t>S1N05</t>
  </si>
  <si>
    <t>N.106S</t>
  </si>
  <si>
    <t>S1N06</t>
  </si>
  <si>
    <t>N.107S</t>
  </si>
  <si>
    <t>S1N07</t>
  </si>
  <si>
    <t>N.108S</t>
  </si>
  <si>
    <t>S1N08</t>
  </si>
  <si>
    <t>N.109S</t>
  </si>
  <si>
    <t>S1N09</t>
  </si>
  <si>
    <t>N.110S</t>
  </si>
  <si>
    <t>S1N10</t>
  </si>
  <si>
    <t>N.111S</t>
  </si>
  <si>
    <t>S1N11</t>
  </si>
  <si>
    <t>N.112S</t>
  </si>
  <si>
    <t>S1N12</t>
  </si>
  <si>
    <t>N.113S</t>
  </si>
  <si>
    <t>S1N13</t>
  </si>
  <si>
    <t>N.114S</t>
  </si>
  <si>
    <t>S1N14</t>
  </si>
  <si>
    <t>N.115S</t>
  </si>
  <si>
    <t>S1N15</t>
  </si>
  <si>
    <t>N.116S</t>
  </si>
  <si>
    <t>S1N16</t>
  </si>
  <si>
    <t>N.117S</t>
  </si>
  <si>
    <t>S1N17</t>
  </si>
  <si>
    <t>N.118S</t>
  </si>
  <si>
    <t>S1N18</t>
  </si>
  <si>
    <t>N.119S</t>
  </si>
  <si>
    <t>S1N19</t>
  </si>
  <si>
    <t>N.120S</t>
  </si>
  <si>
    <t>S1N20</t>
  </si>
  <si>
    <t>N.121S</t>
  </si>
  <si>
    <t>S1N21</t>
  </si>
  <si>
    <t>N.122S</t>
  </si>
  <si>
    <t>S1N22</t>
  </si>
  <si>
    <t>N.201S</t>
  </si>
  <si>
    <t>S2N01</t>
  </si>
  <si>
    <t>N.202S</t>
  </si>
  <si>
    <t>S2N02</t>
  </si>
  <si>
    <t>N.203S</t>
  </si>
  <si>
    <t>S2N03</t>
  </si>
  <si>
    <t>N.204S</t>
  </si>
  <si>
    <t>S2N04</t>
  </si>
  <si>
    <t>N.205S</t>
  </si>
  <si>
    <t>S2N05</t>
  </si>
  <si>
    <t>N.206S</t>
  </si>
  <si>
    <t>S2N06</t>
  </si>
  <si>
    <t>N.207S</t>
  </si>
  <si>
    <t>S2N07</t>
  </si>
  <si>
    <t>N.208S</t>
  </si>
  <si>
    <t>S2N08</t>
  </si>
  <si>
    <t>N.209S</t>
  </si>
  <si>
    <t>S2N09</t>
  </si>
  <si>
    <t>N.210S</t>
  </si>
  <si>
    <t>S2N10</t>
  </si>
  <si>
    <t>N.211S</t>
  </si>
  <si>
    <t>S2N11</t>
  </si>
  <si>
    <t>N.212S</t>
  </si>
  <si>
    <t>S2N12</t>
  </si>
  <si>
    <t>N.213S</t>
  </si>
  <si>
    <t>S2N13</t>
  </si>
  <si>
    <t>N.214S</t>
  </si>
  <si>
    <t>S2N14</t>
  </si>
  <si>
    <t>N.215S</t>
  </si>
  <si>
    <t>S2N15</t>
  </si>
  <si>
    <t>N.216S</t>
  </si>
  <si>
    <t>S2N16</t>
  </si>
  <si>
    <t>N.217S</t>
  </si>
  <si>
    <t>S2N17</t>
  </si>
  <si>
    <t>N.218S</t>
  </si>
  <si>
    <t>S2N18</t>
  </si>
  <si>
    <t>N.219S</t>
  </si>
  <si>
    <t>S2N19</t>
  </si>
  <si>
    <t>N.220S</t>
  </si>
  <si>
    <t>S2N20</t>
  </si>
  <si>
    <t>N.221S</t>
  </si>
  <si>
    <t>S2N21</t>
  </si>
  <si>
    <t>N.222S</t>
  </si>
  <si>
    <t>S2N22</t>
  </si>
  <si>
    <t>N.223S</t>
  </si>
  <si>
    <t>S2N23</t>
  </si>
  <si>
    <t>N.224S</t>
  </si>
  <si>
    <t>S2N24</t>
  </si>
  <si>
    <t>N.225S</t>
  </si>
  <si>
    <t>S2N25</t>
  </si>
  <si>
    <t>N.226S</t>
  </si>
  <si>
    <t>S2N26</t>
  </si>
  <si>
    <t>N.302S</t>
  </si>
  <si>
    <t>S3N02</t>
  </si>
  <si>
    <t>N.303S</t>
  </si>
  <si>
    <t>S3N03</t>
  </si>
  <si>
    <t>N.304S</t>
  </si>
  <si>
    <t>S3N04</t>
  </si>
  <si>
    <t>N.305S</t>
  </si>
  <si>
    <t>S3N05</t>
  </si>
  <si>
    <t>N.306S</t>
  </si>
  <si>
    <t>S3N06</t>
  </si>
  <si>
    <t>N.307S</t>
  </si>
  <si>
    <t>S3N07</t>
  </si>
  <si>
    <t>N.308S</t>
  </si>
  <si>
    <t>S3N08</t>
  </si>
  <si>
    <t>N.309S</t>
  </si>
  <si>
    <t>S3N09</t>
  </si>
  <si>
    <t>N.310S</t>
  </si>
  <si>
    <t>S3N10</t>
  </si>
  <si>
    <t>N.311S</t>
  </si>
  <si>
    <t>S3N11</t>
  </si>
  <si>
    <t>N.312S</t>
  </si>
  <si>
    <t>S3N12</t>
  </si>
  <si>
    <t>N.313S</t>
  </si>
  <si>
    <t>S3N13</t>
  </si>
  <si>
    <t>N.314S</t>
  </si>
  <si>
    <t>S3N14</t>
  </si>
  <si>
    <t>N.315S</t>
  </si>
  <si>
    <t>S3N15</t>
  </si>
  <si>
    <t>N.316S</t>
  </si>
  <si>
    <t>S3N16</t>
  </si>
  <si>
    <t>N.317S</t>
  </si>
  <si>
    <t>S3N17</t>
  </si>
  <si>
    <t>N.318S</t>
  </si>
  <si>
    <t>S3N18</t>
  </si>
  <si>
    <t>N.319S</t>
  </si>
  <si>
    <t>S3N19</t>
  </si>
  <si>
    <t>N.320S</t>
  </si>
  <si>
    <t>S3N20</t>
  </si>
  <si>
    <t>N.321S</t>
  </si>
  <si>
    <t>S3N21</t>
  </si>
  <si>
    <t>N.322S</t>
  </si>
  <si>
    <t>S3N22</t>
  </si>
  <si>
    <t>N.323S</t>
  </si>
  <si>
    <t>S3N23</t>
  </si>
  <si>
    <t>N.324S</t>
  </si>
  <si>
    <t>S3N24</t>
  </si>
  <si>
    <t>N.325S</t>
  </si>
  <si>
    <t>S3N25</t>
  </si>
  <si>
    <t>N.326S</t>
  </si>
  <si>
    <t>S3N26</t>
  </si>
  <si>
    <t>N.401S</t>
  </si>
  <si>
    <t>S4N01</t>
  </si>
  <si>
    <t>N.402S</t>
  </si>
  <si>
    <t>S4N02</t>
  </si>
  <si>
    <t>N.403S</t>
  </si>
  <si>
    <t>S4N03</t>
  </si>
  <si>
    <t>N.404S</t>
  </si>
  <si>
    <t>S4N04</t>
  </si>
  <si>
    <t>N.405S</t>
  </si>
  <si>
    <t>S4N05</t>
  </si>
  <si>
    <t>N.406S</t>
  </si>
  <si>
    <t>S4N06</t>
  </si>
  <si>
    <t>N.407S</t>
  </si>
  <si>
    <t>S4N07</t>
  </si>
  <si>
    <t>N.408S</t>
  </si>
  <si>
    <t>S4N08</t>
  </si>
  <si>
    <t>N.409S</t>
  </si>
  <si>
    <t>S4N09</t>
  </si>
  <si>
    <t>N.410S</t>
  </si>
  <si>
    <t>S4N10</t>
  </si>
  <si>
    <t>N.411S</t>
  </si>
  <si>
    <t>S4N11</t>
  </si>
  <si>
    <t>N.412S</t>
  </si>
  <si>
    <t>S4N12</t>
  </si>
  <si>
    <t>N.413S</t>
  </si>
  <si>
    <t>S4N13</t>
  </si>
  <si>
    <t>N.414S</t>
  </si>
  <si>
    <t>S4N14</t>
  </si>
  <si>
    <t>N.415S</t>
  </si>
  <si>
    <t>S4N15</t>
  </si>
  <si>
    <t>N.416S</t>
  </si>
  <si>
    <t>S4N16</t>
  </si>
  <si>
    <t>N.417S</t>
  </si>
  <si>
    <t>S4N17</t>
  </si>
  <si>
    <t>N.418S</t>
  </si>
  <si>
    <t>S4N18</t>
  </si>
  <si>
    <t>N.419S</t>
  </si>
  <si>
    <t>S4N19</t>
  </si>
  <si>
    <t>N.420S</t>
  </si>
  <si>
    <t>S4N20</t>
  </si>
  <si>
    <t>N.421S</t>
  </si>
  <si>
    <t>S4N21</t>
  </si>
  <si>
    <t>N.422S</t>
  </si>
  <si>
    <t>S4N22</t>
  </si>
  <si>
    <t>N.423S</t>
  </si>
  <si>
    <t>S4N23</t>
  </si>
  <si>
    <t>N.424S</t>
  </si>
  <si>
    <t>S4N24</t>
  </si>
  <si>
    <t>N.425S</t>
  </si>
  <si>
    <t>S4N25</t>
  </si>
  <si>
    <t>N.426S</t>
  </si>
  <si>
    <t>S4N26</t>
  </si>
  <si>
    <t>N.427S</t>
  </si>
  <si>
    <t>S4N27</t>
  </si>
  <si>
    <t>N.428S</t>
  </si>
  <si>
    <t>S4N28</t>
  </si>
  <si>
    <t>N.501S</t>
  </si>
  <si>
    <t>S5N01</t>
  </si>
  <si>
    <t>N.502S</t>
  </si>
  <si>
    <t>S5N02</t>
  </si>
  <si>
    <t>N.503S</t>
  </si>
  <si>
    <t>S5N03</t>
  </si>
  <si>
    <t>N.504S</t>
  </si>
  <si>
    <t>S5N04</t>
  </si>
  <si>
    <t>N.505S</t>
  </si>
  <si>
    <t>S5N05</t>
  </si>
  <si>
    <t>N.506S</t>
  </si>
  <si>
    <t>S5N06</t>
  </si>
  <si>
    <t>N.507S</t>
  </si>
  <si>
    <t>S5N07</t>
  </si>
  <si>
    <t>N.508S</t>
  </si>
  <si>
    <t>S5N08</t>
  </si>
  <si>
    <t>N.509S</t>
  </si>
  <si>
    <t>S5N09</t>
  </si>
  <si>
    <t>N.510S</t>
  </si>
  <si>
    <t>S5N10</t>
  </si>
  <si>
    <t>N.511S</t>
  </si>
  <si>
    <t>S5N11</t>
  </si>
  <si>
    <t>N.512S</t>
  </si>
  <si>
    <t>S5N12</t>
  </si>
  <si>
    <t>N.513S</t>
  </si>
  <si>
    <t>S5N13</t>
  </si>
  <si>
    <t>N.514S</t>
  </si>
  <si>
    <t>S5N14</t>
  </si>
  <si>
    <t>N.515S</t>
  </si>
  <si>
    <t>S5N15</t>
  </si>
  <si>
    <t>N.516S</t>
  </si>
  <si>
    <t>S5N16</t>
  </si>
  <si>
    <t>N.517S</t>
  </si>
  <si>
    <t>S5N17</t>
  </si>
  <si>
    <t>N.518S</t>
  </si>
  <si>
    <t>S5N18</t>
  </si>
  <si>
    <t>N.519S</t>
  </si>
  <si>
    <t>S5N19</t>
  </si>
  <si>
    <t>N.520S</t>
  </si>
  <si>
    <t>S5N20</t>
  </si>
  <si>
    <t>N.521S</t>
  </si>
  <si>
    <t>S5N21</t>
  </si>
  <si>
    <t>N.522S</t>
  </si>
  <si>
    <t>S5N22</t>
  </si>
  <si>
    <t>N.523S</t>
  </si>
  <si>
    <t>S5N23</t>
  </si>
  <si>
    <t>N.601S</t>
  </si>
  <si>
    <t>S6N01</t>
  </si>
  <si>
    <t>N.602S</t>
  </si>
  <si>
    <t>S6N02</t>
  </si>
  <si>
    <t>N.603S</t>
  </si>
  <si>
    <t>S6N03</t>
  </si>
  <si>
    <t>N.604S</t>
  </si>
  <si>
    <t>S6N04</t>
  </si>
  <si>
    <t>N.605S</t>
  </si>
  <si>
    <t>S6N05</t>
  </si>
  <si>
    <t>N.606S</t>
  </si>
  <si>
    <t>S6N06</t>
  </si>
  <si>
    <t>N.607S</t>
  </si>
  <si>
    <t>S6N07</t>
  </si>
  <si>
    <t>N.608S</t>
  </si>
  <si>
    <t>S6N08</t>
  </si>
  <si>
    <t>N.609S</t>
  </si>
  <si>
    <t>S6N09</t>
  </si>
  <si>
    <t>N.610S</t>
  </si>
  <si>
    <t>S6N10</t>
  </si>
  <si>
    <t>N.611S</t>
  </si>
  <si>
    <t>S6N11</t>
  </si>
  <si>
    <t>N.612S</t>
  </si>
  <si>
    <t>S6N12</t>
  </si>
  <si>
    <t>N.613S</t>
  </si>
  <si>
    <t>S6N13</t>
  </si>
  <si>
    <t>N.614S</t>
  </si>
  <si>
    <t>S6N14</t>
  </si>
  <si>
    <t>N.615S</t>
  </si>
  <si>
    <t>S6N15</t>
  </si>
  <si>
    <t>N.616S</t>
  </si>
  <si>
    <t>S6N16</t>
  </si>
  <si>
    <t>N.617S</t>
  </si>
  <si>
    <t>S6N17</t>
  </si>
  <si>
    <t>N.618S</t>
  </si>
  <si>
    <t>S6N18</t>
  </si>
  <si>
    <t>N.619S</t>
  </si>
  <si>
    <t>S6N19</t>
  </si>
  <si>
    <t>N.620S</t>
  </si>
  <si>
    <t>S6N20</t>
  </si>
  <si>
    <t>N.621S</t>
  </si>
  <si>
    <t>S6N21</t>
  </si>
  <si>
    <t>N.622S</t>
  </si>
  <si>
    <t>S6N22</t>
  </si>
  <si>
    <t>N.623S</t>
  </si>
  <si>
    <t>S6N23</t>
  </si>
  <si>
    <t>N.624S</t>
  </si>
  <si>
    <t>S6N24</t>
  </si>
  <si>
    <t>N.625S</t>
  </si>
  <si>
    <t>S6N25</t>
  </si>
  <si>
    <t>N.ABN</t>
  </si>
  <si>
    <t>Akabane</t>
  </si>
  <si>
    <t>赤羽根</t>
  </si>
  <si>
    <t>N.ACH</t>
  </si>
  <si>
    <t>Achi</t>
  </si>
  <si>
    <t>阿智</t>
  </si>
  <si>
    <t>N.AKW</t>
  </si>
  <si>
    <t>Aikawa</t>
  </si>
  <si>
    <t>愛川</t>
  </si>
  <si>
    <t>N.ANJ</t>
  </si>
  <si>
    <t>Anjo</t>
  </si>
  <si>
    <t>安城</t>
  </si>
  <si>
    <t>N.ASG</t>
  </si>
  <si>
    <t>Minamiashigara</t>
  </si>
  <si>
    <t>南足柄</t>
  </si>
  <si>
    <t>N.ASH</t>
  </si>
  <si>
    <t>旭</t>
  </si>
  <si>
    <t>N.ASO</t>
  </si>
  <si>
    <t>N.ASY</t>
  </si>
  <si>
    <t>Ashiyasu</t>
  </si>
  <si>
    <t>芦安</t>
  </si>
  <si>
    <t>N.ATG</t>
  </si>
  <si>
    <t>Atsugi</t>
  </si>
  <si>
    <t>厚木</t>
  </si>
  <si>
    <t>N.CBA</t>
  </si>
  <si>
    <t>Chiba</t>
  </si>
  <si>
    <t>千葉</t>
  </si>
  <si>
    <t>N.CHS</t>
  </si>
  <si>
    <t>Choshi</t>
  </si>
  <si>
    <t>銚子</t>
  </si>
  <si>
    <t>N.CKR</t>
  </si>
  <si>
    <t>Chikura</t>
  </si>
  <si>
    <t>千倉</t>
  </si>
  <si>
    <t>N.EDS</t>
  </si>
  <si>
    <t>Edosaki</t>
  </si>
  <si>
    <t>江戸崎</t>
  </si>
  <si>
    <t>N.ENZ</t>
  </si>
  <si>
    <t>Enzan</t>
  </si>
  <si>
    <t>塩山</t>
  </si>
  <si>
    <t>N.FCH</t>
  </si>
  <si>
    <t>Fuchu</t>
  </si>
  <si>
    <t>府中</t>
  </si>
  <si>
    <t>N.FJM</t>
  </si>
  <si>
    <t>Fujinomiya</t>
  </si>
  <si>
    <t>富士宮</t>
  </si>
  <si>
    <t>N.FRK</t>
  </si>
  <si>
    <t>Furukawa</t>
  </si>
  <si>
    <t>古川</t>
  </si>
  <si>
    <t>N.FUT</t>
  </si>
  <si>
    <t>Futtsu</t>
  </si>
  <si>
    <t>富津</t>
  </si>
  <si>
    <t>N.GER</t>
  </si>
  <si>
    <t>Gero</t>
  </si>
  <si>
    <t>下呂</t>
  </si>
  <si>
    <t>N.GJK</t>
  </si>
  <si>
    <t>Gojinkajaya</t>
  </si>
  <si>
    <t>御神火茶屋</t>
  </si>
  <si>
    <t>N.HAZ</t>
  </si>
  <si>
    <t>Hazu</t>
  </si>
  <si>
    <t>幡豆</t>
  </si>
  <si>
    <t>N.HCJ</t>
  </si>
  <si>
    <t>Hachijo</t>
  </si>
  <si>
    <t>八丈</t>
  </si>
  <si>
    <t>N.HDA</t>
  </si>
  <si>
    <t>N.HHR</t>
  </si>
  <si>
    <t>Hinohara</t>
  </si>
  <si>
    <t>檜原</t>
  </si>
  <si>
    <t>N.HKW</t>
  </si>
  <si>
    <t>Honkawane</t>
  </si>
  <si>
    <t>本川根</t>
  </si>
  <si>
    <t>N.HMO</t>
  </si>
  <si>
    <t>Hamaoka</t>
  </si>
  <si>
    <t>浜岡</t>
  </si>
  <si>
    <t>N.HOU</t>
  </si>
  <si>
    <t>Hourai</t>
  </si>
  <si>
    <t>鳳来</t>
  </si>
  <si>
    <t>N.HRM</t>
  </si>
  <si>
    <t>Kawasaki</t>
  </si>
  <si>
    <t>川崎</t>
  </si>
  <si>
    <t>N.HRN</t>
  </si>
  <si>
    <t>Haruna</t>
  </si>
  <si>
    <t>榛名</t>
  </si>
  <si>
    <t>N.HRT</t>
  </si>
  <si>
    <t>Hiratsuka</t>
  </si>
  <si>
    <t>平塚</t>
  </si>
  <si>
    <t>N.HTN</t>
  </si>
  <si>
    <t>Hatanagi</t>
  </si>
  <si>
    <t>畑薙</t>
  </si>
  <si>
    <t>N.HTS</t>
  </si>
  <si>
    <t>Hatsushima</t>
  </si>
  <si>
    <t>初島</t>
  </si>
  <si>
    <t>N.ICH</t>
  </si>
  <si>
    <t>Ichihara</t>
  </si>
  <si>
    <t>市原</t>
  </si>
  <si>
    <t>N.ISS</t>
  </si>
  <si>
    <t>Isesaki</t>
  </si>
  <si>
    <t>伊勢崎</t>
  </si>
  <si>
    <t>N.ITO</t>
  </si>
  <si>
    <t>Ito</t>
  </si>
  <si>
    <t>伊東</t>
  </si>
  <si>
    <t>N.IWK</t>
  </si>
  <si>
    <t>Iwaikita</t>
  </si>
  <si>
    <t>岩井北</t>
  </si>
  <si>
    <t>N.IWT</t>
  </si>
  <si>
    <t>Iwatsuki</t>
  </si>
  <si>
    <t>岩槻</t>
  </si>
  <si>
    <t>N.JIZ</t>
  </si>
  <si>
    <t>Nakaizu</t>
  </si>
  <si>
    <t>中伊豆</t>
  </si>
  <si>
    <t>N.KGI</t>
  </si>
  <si>
    <t>Kasugai</t>
  </si>
  <si>
    <t>春日井</t>
  </si>
  <si>
    <t>N.KGN</t>
  </si>
  <si>
    <t>Komagane</t>
  </si>
  <si>
    <t>駒ヶ根</t>
  </si>
  <si>
    <t>N.KGW</t>
  </si>
  <si>
    <t>N.KHZ</t>
  </si>
  <si>
    <t>N.KI2H</t>
  </si>
  <si>
    <t>Kitaibaraki</t>
  </si>
  <si>
    <t>北茨２</t>
  </si>
  <si>
    <t>N.KIB</t>
  </si>
  <si>
    <t>北茨城</t>
  </si>
  <si>
    <t>N.KOT</t>
  </si>
  <si>
    <t>Koto</t>
  </si>
  <si>
    <t>江東</t>
  </si>
  <si>
    <t>N.KRK</t>
  </si>
  <si>
    <t>Kurokura</t>
  </si>
  <si>
    <t>玄倉</t>
  </si>
  <si>
    <t>N.KSG</t>
  </si>
  <si>
    <t>N.KSH</t>
  </si>
  <si>
    <t>Kushihara</t>
  </si>
  <si>
    <t>串原</t>
  </si>
  <si>
    <t>N.KTU</t>
  </si>
  <si>
    <t>N.MIN</t>
  </si>
  <si>
    <t>Mineoka</t>
  </si>
  <si>
    <t>嶺岡</t>
  </si>
  <si>
    <t>N.MKB</t>
  </si>
  <si>
    <t>Mikkabi</t>
  </si>
  <si>
    <t>三ヶ日</t>
  </si>
  <si>
    <t>N.MKE</t>
  </si>
  <si>
    <t>Miyake</t>
  </si>
  <si>
    <t>三宅</t>
  </si>
  <si>
    <t>N.MNZ</t>
  </si>
  <si>
    <t>Manazuru</t>
  </si>
  <si>
    <t>真鶴</t>
  </si>
  <si>
    <t>N.MOK</t>
  </si>
  <si>
    <t>Mooka</t>
  </si>
  <si>
    <t>真岡</t>
  </si>
  <si>
    <t>N.MOR</t>
  </si>
  <si>
    <t>Moriya</t>
  </si>
  <si>
    <t>守谷</t>
  </si>
  <si>
    <t>N.MOT</t>
  </si>
  <si>
    <t>Motegi</t>
  </si>
  <si>
    <t>茂木</t>
  </si>
  <si>
    <t>N.MSK</t>
  </si>
  <si>
    <t>Misakubo</t>
  </si>
  <si>
    <t>水窪</t>
  </si>
  <si>
    <t>N.MSRH</t>
  </si>
  <si>
    <t>Minamisanriku</t>
  </si>
  <si>
    <t>南三陸</t>
  </si>
  <si>
    <t>N.NEO</t>
  </si>
  <si>
    <t>Neo</t>
  </si>
  <si>
    <t>根尾</t>
  </si>
  <si>
    <t>N.NGO</t>
  </si>
  <si>
    <t>Nagaoka</t>
  </si>
  <si>
    <t>長岡</t>
  </si>
  <si>
    <t>N.NJM</t>
  </si>
  <si>
    <t>Niijima</t>
  </si>
  <si>
    <t>新島</t>
  </si>
  <si>
    <t>N2NJM</t>
  </si>
  <si>
    <t>Niijima-2</t>
  </si>
  <si>
    <t>N.NMT</t>
  </si>
  <si>
    <t>Nakaminato</t>
  </si>
  <si>
    <t>那珂湊</t>
  </si>
  <si>
    <t>N.NMZ</t>
  </si>
  <si>
    <t>Numazu</t>
  </si>
  <si>
    <t>沼津</t>
  </si>
  <si>
    <t>N.NOM</t>
  </si>
  <si>
    <t>Nasuoomaru</t>
  </si>
  <si>
    <t>那須大丸</t>
  </si>
  <si>
    <t>N.NRT</t>
  </si>
  <si>
    <t>Narita</t>
  </si>
  <si>
    <t>成田</t>
  </si>
  <si>
    <t>N.NRY</t>
  </si>
  <si>
    <t>N.NSI</t>
  </si>
  <si>
    <t>Nishiizu</t>
  </si>
  <si>
    <t>西伊豆</t>
  </si>
  <si>
    <t>N.NUK</t>
  </si>
  <si>
    <t>Nukata</t>
  </si>
  <si>
    <t>額田</t>
  </si>
  <si>
    <t>N.ODK</t>
  </si>
  <si>
    <t>Ooshimadobutsukoen</t>
  </si>
  <si>
    <t>大島動物公園</t>
  </si>
  <si>
    <t>N.ODW</t>
  </si>
  <si>
    <t>N.OHR</t>
  </si>
  <si>
    <t>Oohira</t>
  </si>
  <si>
    <t>大平</t>
  </si>
  <si>
    <t>N2OHR</t>
  </si>
  <si>
    <t>Oohira-2</t>
  </si>
  <si>
    <t>N.OHS</t>
  </si>
  <si>
    <t>Oosuga</t>
  </si>
  <si>
    <t>大須賀</t>
  </si>
  <si>
    <t>N.OKB</t>
  </si>
  <si>
    <t>Okabe</t>
  </si>
  <si>
    <t>岡部</t>
  </si>
  <si>
    <t>N.OMC</t>
  </si>
  <si>
    <t>Oomachi</t>
  </si>
  <si>
    <t>大町</t>
  </si>
  <si>
    <t>N.OOH</t>
  </si>
  <si>
    <t>Ooshimaonsenhoteru</t>
  </si>
  <si>
    <t>大島温泉ホテル</t>
  </si>
  <si>
    <t>N.OSM</t>
  </si>
  <si>
    <t>Ooshimahabu</t>
  </si>
  <si>
    <t>大島</t>
  </si>
  <si>
    <t>N.OTR</t>
  </si>
  <si>
    <t>Otari</t>
  </si>
  <si>
    <t>小谷</t>
  </si>
  <si>
    <t>N.OTR2</t>
  </si>
  <si>
    <t>小谷２</t>
  </si>
  <si>
    <t>N.OYM</t>
  </si>
  <si>
    <t>Ooyamada</t>
  </si>
  <si>
    <t>大山田</t>
  </si>
  <si>
    <t>N.SDM</t>
  </si>
  <si>
    <t>Sudama</t>
  </si>
  <si>
    <t>須玉</t>
  </si>
  <si>
    <t>N.SHM</t>
  </si>
  <si>
    <t>Shimofusa</t>
  </si>
  <si>
    <t>下総</t>
  </si>
  <si>
    <t>N.SIZ</t>
  </si>
  <si>
    <t>Shizuoka</t>
  </si>
  <si>
    <t>静岡</t>
  </si>
  <si>
    <t>N.SMB</t>
  </si>
  <si>
    <t>Shimobe</t>
  </si>
  <si>
    <t>下部</t>
  </si>
  <si>
    <t>N.SMD</t>
  </si>
  <si>
    <t>N.SMY</t>
  </si>
  <si>
    <t>Shimoyama</t>
  </si>
  <si>
    <t>下山</t>
  </si>
  <si>
    <t>N.SSAH</t>
  </si>
  <si>
    <t>Sosa</t>
  </si>
  <si>
    <t>匝瑳</t>
  </si>
  <si>
    <t>N.SSN</t>
  </si>
  <si>
    <t>Susono</t>
  </si>
  <si>
    <t>裾野</t>
  </si>
  <si>
    <t>N.SSW</t>
  </si>
  <si>
    <t>Shimosuwa</t>
  </si>
  <si>
    <t>下諏訪</t>
  </si>
  <si>
    <t>N.SYK</t>
  </si>
  <si>
    <t>Shokawa</t>
  </si>
  <si>
    <t>荘川</t>
  </si>
  <si>
    <t>N.TKN</t>
  </si>
  <si>
    <t>Tokoname</t>
  </si>
  <si>
    <t>常滑</t>
  </si>
  <si>
    <t>N.TKR</t>
  </si>
  <si>
    <t>Tokorozawa</t>
  </si>
  <si>
    <t>所沢</t>
  </si>
  <si>
    <t>N.TKT</t>
  </si>
  <si>
    <t>Takatomi</t>
  </si>
  <si>
    <t>高富</t>
  </si>
  <si>
    <t>N.TNR</t>
  </si>
  <si>
    <t>Tenryu</t>
  </si>
  <si>
    <t>天竜</t>
  </si>
  <si>
    <t>N.TO2H</t>
  </si>
  <si>
    <t>Tokigawa2</t>
  </si>
  <si>
    <t>都幾川２</t>
  </si>
  <si>
    <t>N.TOE</t>
  </si>
  <si>
    <t>Toei</t>
  </si>
  <si>
    <t>東栄</t>
  </si>
  <si>
    <t>N.TR2</t>
  </si>
  <si>
    <t>Shishidome</t>
  </si>
  <si>
    <t>鹿留</t>
  </si>
  <si>
    <t>N.TRU</t>
  </si>
  <si>
    <t>Tsuru</t>
  </si>
  <si>
    <t>都留</t>
  </si>
  <si>
    <t>N.TYH</t>
  </si>
  <si>
    <t>Toyohashi</t>
  </si>
  <si>
    <t>豊橋</t>
  </si>
  <si>
    <t>N.TYO</t>
  </si>
  <si>
    <t>Taiyo</t>
  </si>
  <si>
    <t>大洋</t>
  </si>
  <si>
    <t>N.URS</t>
  </si>
  <si>
    <t>Ureshino</t>
  </si>
  <si>
    <t>嬉野</t>
  </si>
  <si>
    <t>N.WAT</t>
  </si>
  <si>
    <t>Watarai</t>
  </si>
  <si>
    <t>度会</t>
  </si>
  <si>
    <t>N.YFT</t>
  </si>
  <si>
    <t>富岡 *</t>
  </si>
  <si>
    <t>N.YKH</t>
  </si>
  <si>
    <t>Yokohama</t>
  </si>
  <si>
    <t>横浜</t>
  </si>
  <si>
    <t>N.YKI</t>
  </si>
  <si>
    <t>Yokaichiba</t>
  </si>
  <si>
    <t>八日市場</t>
  </si>
  <si>
    <t>N.YMI</t>
  </si>
  <si>
    <t>Yoshimi</t>
  </si>
  <si>
    <t>吉見</t>
  </si>
  <si>
    <t>N.YMK</t>
  </si>
  <si>
    <t>Yamakita</t>
  </si>
  <si>
    <t>山北</t>
  </si>
  <si>
    <t>N.YOK</t>
  </si>
  <si>
    <t>Yokkaichi</t>
  </si>
  <si>
    <t>四日市</t>
  </si>
  <si>
    <t>N.YRO</t>
  </si>
  <si>
    <t>Yoro</t>
  </si>
  <si>
    <t>養老</t>
  </si>
  <si>
    <t>N.YSK</t>
  </si>
  <si>
    <t>N.YST</t>
  </si>
  <si>
    <t>Yasato</t>
  </si>
  <si>
    <t>八郷</t>
  </si>
  <si>
    <t>N.AAKH</t>
  </si>
  <si>
    <t>Azuminoakashina</t>
  </si>
  <si>
    <t>安曇野明科</t>
  </si>
  <si>
    <t>N.ABNH</t>
  </si>
  <si>
    <t>N.ACHH</t>
  </si>
  <si>
    <t>N.AC2H</t>
  </si>
  <si>
    <t>Achi2</t>
  </si>
  <si>
    <t>阿智２</t>
  </si>
  <si>
    <t>N.AGMH</t>
  </si>
  <si>
    <t>Agematsu</t>
  </si>
  <si>
    <t>上松</t>
  </si>
  <si>
    <t>N.AGWH</t>
  </si>
  <si>
    <t>Akaigawa</t>
  </si>
  <si>
    <t>赤井川</t>
  </si>
  <si>
    <t>N.AHIH</t>
  </si>
  <si>
    <t>Niigataasahi</t>
  </si>
  <si>
    <t>N.AIOH</t>
  </si>
  <si>
    <t>Aioi</t>
  </si>
  <si>
    <t>相生</t>
  </si>
  <si>
    <t>N.AIRH</t>
  </si>
  <si>
    <t>Aira</t>
  </si>
  <si>
    <t>姶良</t>
  </si>
  <si>
    <t>N.AJSH</t>
  </si>
  <si>
    <t>Ajigasawa</t>
  </si>
  <si>
    <t>鰺ヶ沢</t>
  </si>
  <si>
    <t>N.AKIH</t>
  </si>
  <si>
    <t>Aki</t>
  </si>
  <si>
    <t>安岐</t>
  </si>
  <si>
    <t>N.AKNH</t>
  </si>
  <si>
    <t>Akune</t>
  </si>
  <si>
    <t>阿久根</t>
  </si>
  <si>
    <t>N.AKSH</t>
  </si>
  <si>
    <t>Akasaki</t>
  </si>
  <si>
    <t>赤碕</t>
  </si>
  <si>
    <t>N.AKWH</t>
  </si>
  <si>
    <t>N.AMAH</t>
  </si>
  <si>
    <t>Atsuma</t>
  </si>
  <si>
    <t>厚真</t>
  </si>
  <si>
    <t>N.AMNH</t>
  </si>
  <si>
    <t>Amino</t>
  </si>
  <si>
    <t>網野</t>
  </si>
  <si>
    <t>N.AMZH</t>
  </si>
  <si>
    <t>Anamizu</t>
  </si>
  <si>
    <t>穴水</t>
  </si>
  <si>
    <t>N.ANIH</t>
  </si>
  <si>
    <t>Ani</t>
  </si>
  <si>
    <t>阿仁</t>
  </si>
  <si>
    <t>N.ANJH</t>
  </si>
  <si>
    <t>Anjou</t>
  </si>
  <si>
    <t>N.ANNH</t>
  </si>
  <si>
    <t>Akan-N</t>
  </si>
  <si>
    <t>阿寒北</t>
  </si>
  <si>
    <t>N.ANSH</t>
  </si>
  <si>
    <t>Akan-S</t>
  </si>
  <si>
    <t>阿寒南</t>
  </si>
  <si>
    <t>N.AOMH</t>
  </si>
  <si>
    <t>Aomori</t>
  </si>
  <si>
    <t>青森</t>
  </si>
  <si>
    <t>N.ARIH</t>
  </si>
  <si>
    <t>Arai</t>
  </si>
  <si>
    <t>新居</t>
  </si>
  <si>
    <t>N.ARKH</t>
  </si>
  <si>
    <t>Arakawa</t>
  </si>
  <si>
    <t>荒川</t>
  </si>
  <si>
    <t>N.ASAH</t>
  </si>
  <si>
    <t>Yamagataasahi</t>
  </si>
  <si>
    <t>N.ASBH</t>
  </si>
  <si>
    <t>Assabu</t>
  </si>
  <si>
    <t>厚沢部</t>
  </si>
  <si>
    <t>N.ASGH</t>
  </si>
  <si>
    <t>N.ASHH</t>
  </si>
  <si>
    <t>N.ASKH</t>
  </si>
  <si>
    <t>Ashikita</t>
  </si>
  <si>
    <t>芦北</t>
  </si>
  <si>
    <t>N.ASNH</t>
  </si>
  <si>
    <t>Asahikita</t>
  </si>
  <si>
    <t>朝日北</t>
  </si>
  <si>
    <t>N.ASOH</t>
  </si>
  <si>
    <t>N.ASRH</t>
  </si>
  <si>
    <t>Ashiro</t>
  </si>
  <si>
    <t>安代</t>
  </si>
  <si>
    <t>N.ASSH</t>
  </si>
  <si>
    <t>Asahiminami</t>
  </si>
  <si>
    <t>朝日南</t>
  </si>
  <si>
    <t>N.ASUH</t>
  </si>
  <si>
    <t>Asuke</t>
  </si>
  <si>
    <t>足助</t>
  </si>
  <si>
    <t>N.ASVH</t>
  </si>
  <si>
    <t>Aso</t>
  </si>
  <si>
    <t>阿蘇</t>
  </si>
  <si>
    <t>N.AS2H</t>
  </si>
  <si>
    <t>Aso2</t>
  </si>
  <si>
    <t>阿蘇２</t>
  </si>
  <si>
    <t>N.ASYH</t>
  </si>
  <si>
    <t>N.ATDH</t>
  </si>
  <si>
    <t>Aizutakada</t>
  </si>
  <si>
    <t>会津高田</t>
  </si>
  <si>
    <t>N.ATGH</t>
  </si>
  <si>
    <t>N.ATKH</t>
  </si>
  <si>
    <t>Atsushiokanou</t>
  </si>
  <si>
    <t>熱塩加納</t>
  </si>
  <si>
    <t>N.ATMH</t>
  </si>
  <si>
    <t>渥美</t>
  </si>
  <si>
    <t>N.ATYH</t>
  </si>
  <si>
    <t>Azuminotoyoshina</t>
  </si>
  <si>
    <t>安曇野豊科</t>
  </si>
  <si>
    <t>N.AWNH</t>
  </si>
  <si>
    <t>Awano</t>
  </si>
  <si>
    <t>粟野</t>
  </si>
  <si>
    <t>N.AYEH</t>
  </si>
  <si>
    <t>Asyoro-E</t>
  </si>
  <si>
    <t>足寄東</t>
  </si>
  <si>
    <t>N.AYKH</t>
  </si>
  <si>
    <t>Ayakami</t>
  </si>
  <si>
    <t>綾上</t>
  </si>
  <si>
    <t>N.AYWH</t>
  </si>
  <si>
    <t>Asyoro-W</t>
  </si>
  <si>
    <t>足寄西</t>
  </si>
  <si>
    <t>N.BEEH</t>
  </si>
  <si>
    <t>Biei-E</t>
  </si>
  <si>
    <t>美瑛東</t>
  </si>
  <si>
    <t>N.BEWH</t>
  </si>
  <si>
    <t>Biei-W</t>
  </si>
  <si>
    <t>美瑛西</t>
  </si>
  <si>
    <t>N.BFEH</t>
  </si>
  <si>
    <t>Bifuka-E</t>
  </si>
  <si>
    <t>美深東</t>
  </si>
  <si>
    <t>N.BFNH</t>
  </si>
  <si>
    <t>Bifuka-N</t>
  </si>
  <si>
    <t>美深北</t>
  </si>
  <si>
    <t>N.BFWH</t>
  </si>
  <si>
    <t>Bifuka-W</t>
  </si>
  <si>
    <t>美深西</t>
  </si>
  <si>
    <t>N.BHRH</t>
  </si>
  <si>
    <t>Bihoro</t>
  </si>
  <si>
    <t>美幌</t>
  </si>
  <si>
    <t>N.BKEH</t>
  </si>
  <si>
    <t>Bekkai-E</t>
  </si>
  <si>
    <t>別海東</t>
  </si>
  <si>
    <t>N.BKWH</t>
  </si>
  <si>
    <t>Bekkai-W</t>
  </si>
  <si>
    <t>別海西</t>
  </si>
  <si>
    <t>N.BREH</t>
  </si>
  <si>
    <t>Biratori-E</t>
  </si>
  <si>
    <t>平取東</t>
  </si>
  <si>
    <t>N.BRWH</t>
  </si>
  <si>
    <t>Biratori-W</t>
  </si>
  <si>
    <t>平取西</t>
  </si>
  <si>
    <t>N.BSEH</t>
  </si>
  <si>
    <t>Bisei</t>
  </si>
  <si>
    <t>美星</t>
  </si>
  <si>
    <t>N.BTOH</t>
  </si>
  <si>
    <t>Batou</t>
  </si>
  <si>
    <t>馬頭</t>
  </si>
  <si>
    <t>N.BZNH</t>
  </si>
  <si>
    <t>Buzen</t>
  </si>
  <si>
    <t>豊前</t>
  </si>
  <si>
    <t>N.CBAH</t>
  </si>
  <si>
    <t>N.CCNH</t>
  </si>
  <si>
    <t>Kucchan</t>
  </si>
  <si>
    <t>倶知安</t>
  </si>
  <si>
    <t>N.CH2H</t>
  </si>
  <si>
    <t>銚子中</t>
  </si>
  <si>
    <t>N.CHHH</t>
  </si>
  <si>
    <t>Chikuhokuhigashijo</t>
  </si>
  <si>
    <t>筑北東条</t>
  </si>
  <si>
    <t>N.CHKH</t>
  </si>
  <si>
    <t>Choukai</t>
  </si>
  <si>
    <t>鳥海</t>
  </si>
  <si>
    <t>N.CHNH</t>
  </si>
  <si>
    <t>Chino</t>
  </si>
  <si>
    <t>茅野</t>
  </si>
  <si>
    <t>N.CHSH</t>
  </si>
  <si>
    <t>N.CHZH</t>
  </si>
  <si>
    <t>N.CKRH</t>
  </si>
  <si>
    <t>N.CRNH</t>
  </si>
  <si>
    <t>Chiran</t>
  </si>
  <si>
    <t>知覧</t>
  </si>
  <si>
    <t>N.CTSH</t>
  </si>
  <si>
    <t>Chitose</t>
  </si>
  <si>
    <t>千歳</t>
  </si>
  <si>
    <t>N.CZEH</t>
  </si>
  <si>
    <t>Chinzei</t>
  </si>
  <si>
    <t>鎮西</t>
  </si>
  <si>
    <t>N.DGOH</t>
  </si>
  <si>
    <t>Daigo</t>
  </si>
  <si>
    <t>大子</t>
  </si>
  <si>
    <t>N.DMOH</t>
  </si>
  <si>
    <t>Daimon</t>
  </si>
  <si>
    <t>大門</t>
  </si>
  <si>
    <t>N.DWAH</t>
  </si>
  <si>
    <t>Daiwa</t>
  </si>
  <si>
    <t>N.EBTH</t>
  </si>
  <si>
    <t>Enbetsu</t>
  </si>
  <si>
    <t>遠別</t>
  </si>
  <si>
    <t>N.EDSH</t>
  </si>
  <si>
    <t>N.EIHH</t>
  </si>
  <si>
    <t>Eiheiji</t>
  </si>
  <si>
    <t>永平寺</t>
  </si>
  <si>
    <t>N.ENZH</t>
  </si>
  <si>
    <t>N.FBRH</t>
  </si>
  <si>
    <t>Furubira</t>
  </si>
  <si>
    <t>古平</t>
  </si>
  <si>
    <t>N.FCHH</t>
  </si>
  <si>
    <t>N.FGNH</t>
  </si>
  <si>
    <t>Fukagawa-N</t>
  </si>
  <si>
    <t>深川北</t>
  </si>
  <si>
    <t>N.FGSH</t>
  </si>
  <si>
    <t>Fukagawa-S</t>
  </si>
  <si>
    <t>深川南</t>
  </si>
  <si>
    <t>N.FGTH</t>
  </si>
  <si>
    <t>Funagata</t>
  </si>
  <si>
    <t>舟形</t>
  </si>
  <si>
    <t>N.FJ2H</t>
  </si>
  <si>
    <t>Fujihara2</t>
  </si>
  <si>
    <t>藤原２</t>
  </si>
  <si>
    <t>N.FJEH</t>
  </si>
  <si>
    <t>Fujieda</t>
  </si>
  <si>
    <t>藤枝</t>
  </si>
  <si>
    <t>N.FJIH</t>
  </si>
  <si>
    <t>Fuji</t>
  </si>
  <si>
    <t>富士</t>
  </si>
  <si>
    <t>N.FJMH</t>
  </si>
  <si>
    <t>N.FJOH</t>
  </si>
  <si>
    <t>Fujino</t>
  </si>
  <si>
    <t>藤野</t>
  </si>
  <si>
    <t>N.FJWH</t>
  </si>
  <si>
    <t>Fujiwara</t>
  </si>
  <si>
    <t>藤原</t>
  </si>
  <si>
    <t>N.FKCH</t>
  </si>
  <si>
    <t>Fukuchiyama</t>
  </si>
  <si>
    <t>福知山</t>
  </si>
  <si>
    <t>N.FKRH</t>
  </si>
  <si>
    <t>Fukuroi</t>
  </si>
  <si>
    <t>袋井</t>
  </si>
  <si>
    <t>N.FKSH</t>
  </si>
  <si>
    <t>Fukushima</t>
  </si>
  <si>
    <t>福島</t>
  </si>
  <si>
    <t>N.FKUH</t>
  </si>
  <si>
    <t>N.FMIH</t>
  </si>
  <si>
    <t>Fujimi</t>
  </si>
  <si>
    <t>富士見</t>
  </si>
  <si>
    <t>N.FRKH</t>
  </si>
  <si>
    <t>N.FRNH</t>
  </si>
  <si>
    <t>Furano</t>
  </si>
  <si>
    <t>富良野</t>
  </si>
  <si>
    <t>N.FSTH</t>
  </si>
  <si>
    <t>Fujisato</t>
  </si>
  <si>
    <t>藤里</t>
  </si>
  <si>
    <t>N.FSWH</t>
  </si>
  <si>
    <t>Fujisawa</t>
  </si>
  <si>
    <t>藤沢</t>
  </si>
  <si>
    <t>N.FUTH</t>
  </si>
  <si>
    <t>N.GEIH</t>
  </si>
  <si>
    <t>Geihoku</t>
  </si>
  <si>
    <t>芸北</t>
  </si>
  <si>
    <t>N.GENH</t>
  </si>
  <si>
    <t>Genkai</t>
  </si>
  <si>
    <t>玄海</t>
  </si>
  <si>
    <t>N.GERH</t>
  </si>
  <si>
    <t>N.GHKH</t>
  </si>
  <si>
    <t>Gohoku</t>
  </si>
  <si>
    <t>吾北</t>
  </si>
  <si>
    <t>N.GJOH</t>
  </si>
  <si>
    <t>Gojoume</t>
  </si>
  <si>
    <t>N.GKSH</t>
  </si>
  <si>
    <t>Gokase</t>
  </si>
  <si>
    <t>五ケ瀬</t>
  </si>
  <si>
    <t>N.GNOH</t>
  </si>
  <si>
    <t>Geinou</t>
  </si>
  <si>
    <t>芸濃</t>
  </si>
  <si>
    <t>N.GOTH</t>
  </si>
  <si>
    <t>Gohtsu</t>
  </si>
  <si>
    <t>N.GR2H</t>
  </si>
  <si>
    <t>Gero-2</t>
  </si>
  <si>
    <t>下呂北</t>
  </si>
  <si>
    <t>N.GSIH</t>
  </si>
  <si>
    <t>Geisei</t>
  </si>
  <si>
    <t>芸西</t>
  </si>
  <si>
    <t>N.GZNH</t>
  </si>
  <si>
    <t>Gozenyama</t>
  </si>
  <si>
    <t>御前山</t>
  </si>
  <si>
    <t>N.HA2H</t>
  </si>
  <si>
    <t>Hasaki2</t>
  </si>
  <si>
    <t>波崎２</t>
  </si>
  <si>
    <t>N.HAGH</t>
  </si>
  <si>
    <t>Haga</t>
  </si>
  <si>
    <t>波賀</t>
  </si>
  <si>
    <t>N.HASH</t>
  </si>
  <si>
    <t>Hasaki</t>
  </si>
  <si>
    <t>波崎</t>
  </si>
  <si>
    <t>N.HAZH</t>
  </si>
  <si>
    <t>N.HBAH</t>
  </si>
  <si>
    <t>N.HBTH</t>
  </si>
  <si>
    <t>Honbetsu</t>
  </si>
  <si>
    <t>本別</t>
  </si>
  <si>
    <t>N.HCJH</t>
  </si>
  <si>
    <t>N.HD2H</t>
  </si>
  <si>
    <t>Heda-2</t>
  </si>
  <si>
    <t>戸田２</t>
  </si>
  <si>
    <t>N.HDAH</t>
  </si>
  <si>
    <t>N.HDKH</t>
  </si>
  <si>
    <t>N.HGAH</t>
  </si>
  <si>
    <t>芳賀</t>
  </si>
  <si>
    <t>N.HGIH</t>
  </si>
  <si>
    <t>Hagi</t>
  </si>
  <si>
    <t>萩</t>
  </si>
  <si>
    <t>N.HH2H</t>
  </si>
  <si>
    <t>Hinohara-2</t>
  </si>
  <si>
    <t>檜原南</t>
  </si>
  <si>
    <t>N.HHEH</t>
  </si>
  <si>
    <t>Hachinohe</t>
  </si>
  <si>
    <t>八戸</t>
  </si>
  <si>
    <t>N.HHIH</t>
  </si>
  <si>
    <t>Higashihiroshima</t>
  </si>
  <si>
    <t>東広島</t>
  </si>
  <si>
    <t>N.HHNH</t>
  </si>
  <si>
    <t>Hannou</t>
  </si>
  <si>
    <t>N.HHRH</t>
  </si>
  <si>
    <t>N.HIKH</t>
  </si>
  <si>
    <t>Hikimi</t>
  </si>
  <si>
    <t>匹見</t>
  </si>
  <si>
    <t>N.HIMH</t>
  </si>
  <si>
    <t>Himi</t>
  </si>
  <si>
    <t>氷見</t>
  </si>
  <si>
    <t>N.HINH</t>
  </si>
  <si>
    <t>Hino</t>
  </si>
  <si>
    <t>日野</t>
  </si>
  <si>
    <t>N.HIRH</t>
  </si>
  <si>
    <t>Hirata</t>
  </si>
  <si>
    <t>平田</t>
  </si>
  <si>
    <t>N.HISH</t>
  </si>
  <si>
    <t>Hiroshima-S</t>
  </si>
  <si>
    <t>広島南</t>
  </si>
  <si>
    <t>N.HIYH</t>
  </si>
  <si>
    <t>Hiyoshi</t>
  </si>
  <si>
    <t>日吉</t>
  </si>
  <si>
    <t>N.HKBH</t>
  </si>
  <si>
    <t>Hokubou</t>
  </si>
  <si>
    <t>北房</t>
  </si>
  <si>
    <t>N.HKKH</t>
  </si>
  <si>
    <t>Hakubakamishiro</t>
  </si>
  <si>
    <t>白馬神城</t>
  </si>
  <si>
    <t>N.HKSH</t>
  </si>
  <si>
    <t>Hakusui</t>
  </si>
  <si>
    <t>白水</t>
  </si>
  <si>
    <t>N.HKTH</t>
  </si>
  <si>
    <t>Hakuta</t>
  </si>
  <si>
    <t>伯太</t>
  </si>
  <si>
    <t>N.HKWH</t>
  </si>
  <si>
    <t>N.HMAH</t>
  </si>
  <si>
    <t>Hashima</t>
  </si>
  <si>
    <t>羽島</t>
  </si>
  <si>
    <t>N.HMMH</t>
  </si>
  <si>
    <t>Hamamatsu</t>
  </si>
  <si>
    <t>浜松</t>
  </si>
  <si>
    <t>N.HMNH</t>
  </si>
  <si>
    <t>Hanamaki-N</t>
  </si>
  <si>
    <t>花巻北</t>
  </si>
  <si>
    <t>N.HMOH</t>
  </si>
  <si>
    <t>N.HMSH</t>
  </si>
  <si>
    <t>Hanamaki-S</t>
  </si>
  <si>
    <t>花巻南</t>
  </si>
  <si>
    <t>N.HMTH</t>
  </si>
  <si>
    <t>Hinoemata</t>
  </si>
  <si>
    <t>檜枝岐</t>
  </si>
  <si>
    <t>N.HNBH</t>
  </si>
  <si>
    <t>Horonobe</t>
  </si>
  <si>
    <t>幌延</t>
  </si>
  <si>
    <t>N.HNKH</t>
  </si>
  <si>
    <t>Hamanaka</t>
  </si>
  <si>
    <t>浜中</t>
  </si>
  <si>
    <t>N.HNOH</t>
  </si>
  <si>
    <t>N.HNRH</t>
  </si>
  <si>
    <t>Higashinaruse</t>
  </si>
  <si>
    <t>東成瀬</t>
  </si>
  <si>
    <t>N.HNSH</t>
  </si>
  <si>
    <t>Hinase</t>
  </si>
  <si>
    <t>日生</t>
  </si>
  <si>
    <t>N.HNZH</t>
  </si>
  <si>
    <t>Hanazono</t>
  </si>
  <si>
    <t>花園</t>
  </si>
  <si>
    <t>N.HOBH</t>
  </si>
  <si>
    <t>Hobetsu</t>
  </si>
  <si>
    <t>穂別</t>
  </si>
  <si>
    <t>N.HOCH</t>
  </si>
  <si>
    <t>Horokanai-C</t>
  </si>
  <si>
    <t>幌加内中</t>
  </si>
  <si>
    <t>N.HOFH</t>
  </si>
  <si>
    <t>Houfu</t>
  </si>
  <si>
    <t>防府</t>
  </si>
  <si>
    <t>N.HOJH</t>
  </si>
  <si>
    <t>N.HONH</t>
  </si>
  <si>
    <t>Horokanai-N</t>
  </si>
  <si>
    <t>幌加内北</t>
  </si>
  <si>
    <t>N.HOSH</t>
  </si>
  <si>
    <t>Horokanai-S</t>
  </si>
  <si>
    <t>幌加内南</t>
  </si>
  <si>
    <t>N.HOTH</t>
  </si>
  <si>
    <t>穂高</t>
  </si>
  <si>
    <t>N.HOUH</t>
  </si>
  <si>
    <t>N.HQNH</t>
  </si>
  <si>
    <t>Hokutohakushu-N</t>
  </si>
  <si>
    <t>北杜白州北</t>
  </si>
  <si>
    <t>N.HQSH</t>
  </si>
  <si>
    <t>Hokutohakushu-S</t>
  </si>
  <si>
    <t>北杜白州南</t>
  </si>
  <si>
    <t>N.HRDH</t>
  </si>
  <si>
    <t>N.HRKH</t>
  </si>
  <si>
    <t>Hirogawa</t>
  </si>
  <si>
    <t>広川</t>
  </si>
  <si>
    <t>N.HRMH</t>
  </si>
  <si>
    <t>N.HRNH</t>
  </si>
  <si>
    <t>N.HRSH</t>
  </si>
  <si>
    <t>Hiroshima</t>
  </si>
  <si>
    <t>広島</t>
  </si>
  <si>
    <t>N.HRTH</t>
  </si>
  <si>
    <t>N.HRYH</t>
  </si>
  <si>
    <t>Hiraya</t>
  </si>
  <si>
    <t>平谷</t>
  </si>
  <si>
    <t>N.HSEH</t>
  </si>
  <si>
    <t>Hase</t>
  </si>
  <si>
    <t>長谷</t>
  </si>
  <si>
    <t>N.HSFH</t>
  </si>
  <si>
    <t>Higashisefuri</t>
  </si>
  <si>
    <t>東脊振</t>
  </si>
  <si>
    <t>N.HSKH</t>
  </si>
  <si>
    <t>Higashishirakawa</t>
  </si>
  <si>
    <t>東白川</t>
  </si>
  <si>
    <t>N.HSMH</t>
  </si>
  <si>
    <t>Hasumi</t>
  </si>
  <si>
    <t>羽須美</t>
  </si>
  <si>
    <t>N.HSNH</t>
  </si>
  <si>
    <t>Hasunuma</t>
  </si>
  <si>
    <t>蓮沼</t>
  </si>
  <si>
    <t>N.HT2H</t>
  </si>
  <si>
    <t>Hatsushima2</t>
  </si>
  <si>
    <t>初島２</t>
  </si>
  <si>
    <t>N.KG3H</t>
  </si>
  <si>
    <t>Kakegawa3</t>
  </si>
  <si>
    <t>掛川３</t>
  </si>
  <si>
    <t>N.HTAH</t>
  </si>
  <si>
    <t>Fukushimahirata</t>
  </si>
  <si>
    <t>N.HTBH</t>
  </si>
  <si>
    <t>Hamatonbetsu</t>
  </si>
  <si>
    <t>浜頓別</t>
  </si>
  <si>
    <t>N.HTKH</t>
  </si>
  <si>
    <t>Hitachinaka</t>
  </si>
  <si>
    <t>ひたちなか</t>
  </si>
  <si>
    <t>N.HTNH</t>
  </si>
  <si>
    <t>N.HTSH</t>
  </si>
  <si>
    <t>N.HWSH</t>
  </si>
  <si>
    <t>Hiwasa</t>
  </si>
  <si>
    <t>日和佐</t>
  </si>
  <si>
    <t>N.HYGH</t>
  </si>
  <si>
    <t>Hyuga</t>
  </si>
  <si>
    <t>日向</t>
  </si>
  <si>
    <t>N.HYKH</t>
  </si>
  <si>
    <t>Hayakawa</t>
  </si>
  <si>
    <t>早川</t>
  </si>
  <si>
    <t>N.HYMH</t>
  </si>
  <si>
    <t>Hayama</t>
  </si>
  <si>
    <t>葉山</t>
  </si>
  <si>
    <t>N.HYNH</t>
  </si>
  <si>
    <t>Hayakawakita</t>
  </si>
  <si>
    <t>早川北</t>
  </si>
  <si>
    <t>N.HYOH</t>
  </si>
  <si>
    <t>Hitoyoshi</t>
  </si>
  <si>
    <t>人吉</t>
  </si>
  <si>
    <t>N.HYSH</t>
  </si>
  <si>
    <t>Higashiyoshino</t>
  </si>
  <si>
    <t>東吉野</t>
  </si>
  <si>
    <t>N.IAMH</t>
  </si>
  <si>
    <t>Iwami</t>
  </si>
  <si>
    <t>岩美</t>
  </si>
  <si>
    <t>N.ICEH</t>
  </si>
  <si>
    <t>Ichinoseki-E</t>
  </si>
  <si>
    <t>一関東</t>
  </si>
  <si>
    <t>N.ICGH</t>
  </si>
  <si>
    <t>Ichinosekigenbi</t>
  </si>
  <si>
    <t>一関厳美</t>
  </si>
  <si>
    <t>N.ICHH</t>
  </si>
  <si>
    <t>N.ICWH</t>
  </si>
  <si>
    <t>Ichinoseki-W</t>
  </si>
  <si>
    <t>一関西</t>
  </si>
  <si>
    <t>N.IGWH</t>
  </si>
  <si>
    <t>Itoigawa</t>
  </si>
  <si>
    <t>糸魚川</t>
  </si>
  <si>
    <t>N.IHEH</t>
  </si>
  <si>
    <t>Ichinohe</t>
  </si>
  <si>
    <t>一戸</t>
  </si>
  <si>
    <t>N.IICH</t>
  </si>
  <si>
    <t>Imaichi</t>
  </si>
  <si>
    <t>今市</t>
  </si>
  <si>
    <t>N.IIDH</t>
  </si>
  <si>
    <t>Iida</t>
  </si>
  <si>
    <t>飯田</t>
  </si>
  <si>
    <t>N.IKIH</t>
  </si>
  <si>
    <t>岩木</t>
  </si>
  <si>
    <t>N.IKKH</t>
  </si>
  <si>
    <t>Ikekawa</t>
  </si>
  <si>
    <t>池川</t>
  </si>
  <si>
    <t>N.IKNH</t>
  </si>
  <si>
    <t>Iwakuni</t>
  </si>
  <si>
    <t>岩国</t>
  </si>
  <si>
    <t>N.IKSH</t>
  </si>
  <si>
    <t>Ikusaka</t>
  </si>
  <si>
    <t>生坂</t>
  </si>
  <si>
    <t>N.IKTH</t>
  </si>
  <si>
    <t>Ikata</t>
  </si>
  <si>
    <t>伊方</t>
  </si>
  <si>
    <t>N.IKWH</t>
  </si>
  <si>
    <t>Ikawa</t>
  </si>
  <si>
    <t>井川</t>
  </si>
  <si>
    <t>N.IMIH</t>
  </si>
  <si>
    <t>Inami</t>
  </si>
  <si>
    <t>井波</t>
  </si>
  <si>
    <t>N.IMRH</t>
  </si>
  <si>
    <t>Imari</t>
  </si>
  <si>
    <t>伊万里</t>
  </si>
  <si>
    <t>N.INAH</t>
  </si>
  <si>
    <t>Ina</t>
  </si>
  <si>
    <t>伊南</t>
  </si>
  <si>
    <t>N.INEH</t>
  </si>
  <si>
    <t>Ine</t>
  </si>
  <si>
    <t>伊根</t>
  </si>
  <si>
    <t>N.INHH</t>
  </si>
  <si>
    <t>伊那</t>
  </si>
  <si>
    <t>N.INMH</t>
  </si>
  <si>
    <t>印南</t>
  </si>
  <si>
    <t>N.INOH</t>
  </si>
  <si>
    <t>Ino</t>
  </si>
  <si>
    <t>伊野</t>
  </si>
  <si>
    <t>N.INSH</t>
  </si>
  <si>
    <t>Inasa</t>
  </si>
  <si>
    <t>引佐</t>
  </si>
  <si>
    <t>N.INWH</t>
  </si>
  <si>
    <t>Inawashiro</t>
  </si>
  <si>
    <t>猪苗代</t>
  </si>
  <si>
    <t>N.ISGH</t>
  </si>
  <si>
    <t>Ishige</t>
  </si>
  <si>
    <t>石下</t>
  </si>
  <si>
    <t>N.ISSH</t>
  </si>
  <si>
    <t>N.ITDH</t>
  </si>
  <si>
    <t>Itadori</t>
  </si>
  <si>
    <t>板取</t>
  </si>
  <si>
    <t>N.ITHH</t>
  </si>
  <si>
    <t>伊東中</t>
  </si>
  <si>
    <t>N.ITOH</t>
  </si>
  <si>
    <t>N.IW2H</t>
  </si>
  <si>
    <t>Ichinoseki-W2</t>
  </si>
  <si>
    <t>一関西２</t>
  </si>
  <si>
    <t>N.IWAH</t>
  </si>
  <si>
    <t>石見</t>
  </si>
  <si>
    <t>N.IWEH</t>
  </si>
  <si>
    <t>Iwaki-E</t>
  </si>
  <si>
    <t>いわき東</t>
  </si>
  <si>
    <t>N.IWKH</t>
  </si>
  <si>
    <t>N.IWNH</t>
  </si>
  <si>
    <t>Iwanuma</t>
  </si>
  <si>
    <t>岩沼</t>
  </si>
  <si>
    <t>N.IWSH</t>
  </si>
  <si>
    <t>Iwase</t>
  </si>
  <si>
    <t>岩瀬</t>
  </si>
  <si>
    <t>N.IWTH</t>
  </si>
  <si>
    <t>N.IWWH</t>
  </si>
  <si>
    <t>Iwaki-W</t>
  </si>
  <si>
    <t>いわき西</t>
  </si>
  <si>
    <t>N.IWZH</t>
  </si>
  <si>
    <t>Iwaizumi</t>
  </si>
  <si>
    <t>岩泉</t>
  </si>
  <si>
    <t>N.IZMH</t>
  </si>
  <si>
    <t>N.IZSH</t>
  </si>
  <si>
    <t>Izushi</t>
  </si>
  <si>
    <t>出石</t>
  </si>
  <si>
    <t>N.IZUH</t>
  </si>
  <si>
    <t>和泉</t>
  </si>
  <si>
    <t>N.JHKH</t>
  </si>
  <si>
    <t>Jouhoku</t>
  </si>
  <si>
    <t>常北</t>
  </si>
  <si>
    <t>N.JIZH</t>
  </si>
  <si>
    <t>N.JNSH</t>
  </si>
  <si>
    <t>Jinseki</t>
  </si>
  <si>
    <t>神石</t>
  </si>
  <si>
    <t>N.JUOH</t>
  </si>
  <si>
    <t>Juoh</t>
  </si>
  <si>
    <t>十王</t>
  </si>
  <si>
    <t>N.KACH</t>
  </si>
  <si>
    <t>Kamo</t>
  </si>
  <si>
    <t>加茂</t>
  </si>
  <si>
    <t>N.KADH</t>
  </si>
  <si>
    <t>N.KAHH</t>
  </si>
  <si>
    <t>Kaho</t>
  </si>
  <si>
    <t>嘉穂</t>
  </si>
  <si>
    <t>N.KAIH</t>
  </si>
  <si>
    <t>Kamiiso</t>
  </si>
  <si>
    <t>上磯</t>
  </si>
  <si>
    <t>N.KAKH</t>
  </si>
  <si>
    <t>Kahoku</t>
  </si>
  <si>
    <t>河北</t>
  </si>
  <si>
    <t>N.KAMH</t>
  </si>
  <si>
    <t>Kami</t>
  </si>
  <si>
    <t>加美</t>
  </si>
  <si>
    <t>N.KANH</t>
  </si>
  <si>
    <t>Kawai-N</t>
  </si>
  <si>
    <t>川井北</t>
  </si>
  <si>
    <t>N.KASH</t>
  </si>
  <si>
    <t>Kawai-S</t>
  </si>
  <si>
    <t>川井南</t>
  </si>
  <si>
    <t>N.KAWH</t>
  </si>
  <si>
    <t>N.KAYH</t>
  </si>
  <si>
    <t>N.KDIH</t>
  </si>
  <si>
    <t>Kedouin</t>
  </si>
  <si>
    <t>祁答院</t>
  </si>
  <si>
    <t>N.KF2H</t>
  </si>
  <si>
    <t>Kofu2</t>
  </si>
  <si>
    <t>甲府２</t>
  </si>
  <si>
    <t>N.KGIH</t>
  </si>
  <si>
    <t>N.KGNH</t>
  </si>
  <si>
    <t>N.KGRH</t>
  </si>
  <si>
    <t>Kasumigaura</t>
  </si>
  <si>
    <t>霞ヶ浦</t>
  </si>
  <si>
    <t>N.KGSH</t>
  </si>
  <si>
    <t>Kanegasaki</t>
  </si>
  <si>
    <t>金ヶ崎</t>
  </si>
  <si>
    <t>N.KGWH</t>
  </si>
  <si>
    <t>N.KHEH</t>
  </si>
  <si>
    <t>Kunohe</t>
  </si>
  <si>
    <t>九戸</t>
  </si>
  <si>
    <t>N.KHKH</t>
  </si>
  <si>
    <t>鹿北</t>
  </si>
  <si>
    <t>N.KHOH</t>
  </si>
  <si>
    <t>Kihou</t>
  </si>
  <si>
    <t>紀宝</t>
  </si>
  <si>
    <t>N.KHTH</t>
  </si>
  <si>
    <t>Kamiichihigashitane</t>
  </si>
  <si>
    <t>上市東種</t>
  </si>
  <si>
    <t>N.KHUH</t>
  </si>
  <si>
    <t>香北</t>
  </si>
  <si>
    <t>N.KHYH</t>
  </si>
  <si>
    <t>Kitahiyama</t>
  </si>
  <si>
    <t>北檜山</t>
  </si>
  <si>
    <t>N.KHZH</t>
  </si>
  <si>
    <t>N.KIBH</t>
  </si>
  <si>
    <t>N.KIDH</t>
  </si>
  <si>
    <t>Kamiishizu</t>
  </si>
  <si>
    <t>上石津</t>
  </si>
  <si>
    <t>N.KIGH</t>
  </si>
  <si>
    <t>Kitagawa</t>
  </si>
  <si>
    <t>北川</t>
  </si>
  <si>
    <t>N.KIKH</t>
  </si>
  <si>
    <t>Kikugawa</t>
  </si>
  <si>
    <t>菊川</t>
  </si>
  <si>
    <t>N.KIWH</t>
  </si>
  <si>
    <t>Koishiwara</t>
  </si>
  <si>
    <t>小石原</t>
  </si>
  <si>
    <t>N.KIYH</t>
  </si>
  <si>
    <t>Kiyokawa</t>
  </si>
  <si>
    <t>清川</t>
  </si>
  <si>
    <t>N.KIZH</t>
  </si>
  <si>
    <t>Kamiizumi</t>
  </si>
  <si>
    <t>神泉</t>
  </si>
  <si>
    <t>N.KJNH</t>
  </si>
  <si>
    <t>Kuji-N</t>
  </si>
  <si>
    <t>久慈北</t>
  </si>
  <si>
    <t>N.KJSH</t>
  </si>
  <si>
    <t>Kuji-S</t>
  </si>
  <si>
    <t>久慈南</t>
  </si>
  <si>
    <t>N.KKAH</t>
  </si>
  <si>
    <t>N.KKCH</t>
  </si>
  <si>
    <t>Kikuchi</t>
  </si>
  <si>
    <t>菊池</t>
  </si>
  <si>
    <t>N.KKEH</t>
  </si>
  <si>
    <t>Kokonoe</t>
  </si>
  <si>
    <t>九重</t>
  </si>
  <si>
    <t>N.KKGH</t>
  </si>
  <si>
    <t>Kakogawa</t>
  </si>
  <si>
    <t>加古川</t>
  </si>
  <si>
    <t>N.KKIH</t>
  </si>
  <si>
    <t>Kinkai</t>
  </si>
  <si>
    <t>琴海</t>
  </si>
  <si>
    <t>N.KKKH</t>
  </si>
  <si>
    <t>Kamikuishiki</t>
  </si>
  <si>
    <t>上九一色</t>
  </si>
  <si>
    <t>N.KKWH</t>
  </si>
  <si>
    <t>Karakuwa</t>
  </si>
  <si>
    <t>唐桑</t>
  </si>
  <si>
    <t>N.KKYH</t>
  </si>
  <si>
    <t>N.KMAH</t>
  </si>
  <si>
    <t>Kawamata</t>
  </si>
  <si>
    <t>川俣</t>
  </si>
  <si>
    <t>N.KMBH</t>
  </si>
  <si>
    <t>Kimobetsu</t>
  </si>
  <si>
    <t>喜茂別</t>
  </si>
  <si>
    <t>N.KMDH</t>
  </si>
  <si>
    <t>Kamiyamada</t>
  </si>
  <si>
    <t>上山田</t>
  </si>
  <si>
    <t>N.KMEH</t>
  </si>
  <si>
    <t>Kameoka</t>
  </si>
  <si>
    <t>亀岡</t>
  </si>
  <si>
    <t>N.KMGH</t>
  </si>
  <si>
    <t>Kamigoori</t>
  </si>
  <si>
    <t>上郡</t>
  </si>
  <si>
    <t>N.KMHH</t>
  </si>
  <si>
    <t>Kagamigahara</t>
  </si>
  <si>
    <t>各務原</t>
  </si>
  <si>
    <t>N.KMIH</t>
  </si>
  <si>
    <t>Kamaishi</t>
  </si>
  <si>
    <t>釜石</t>
  </si>
  <si>
    <t>N.KMKH</t>
  </si>
  <si>
    <t>Niigatakamikawa</t>
  </si>
  <si>
    <t>N.KMMH</t>
  </si>
  <si>
    <t>Kumiyama</t>
  </si>
  <si>
    <t>久御山</t>
  </si>
  <si>
    <t>N.KMNH</t>
  </si>
  <si>
    <t>Kuromatsunai</t>
  </si>
  <si>
    <t>黒松内</t>
  </si>
  <si>
    <t>N.KMOH</t>
  </si>
  <si>
    <t>N.KMSH</t>
  </si>
  <si>
    <t>Kamogawaminami</t>
  </si>
  <si>
    <t>鴨川南</t>
  </si>
  <si>
    <t>N.KMTH</t>
  </si>
  <si>
    <t>Kuromata</t>
  </si>
  <si>
    <t>黒俣</t>
  </si>
  <si>
    <t>N.KMWH</t>
  </si>
  <si>
    <t>Kamogawa</t>
  </si>
  <si>
    <t>鴨川</t>
  </si>
  <si>
    <t>N.KMYH</t>
  </si>
  <si>
    <t>Kaminoyama</t>
  </si>
  <si>
    <t>上山</t>
  </si>
  <si>
    <t>N.KMZH</t>
  </si>
  <si>
    <t>Koshimizu</t>
  </si>
  <si>
    <t>小清水</t>
  </si>
  <si>
    <t>N.KNAH</t>
  </si>
  <si>
    <t>Kanna</t>
  </si>
  <si>
    <t>神流</t>
  </si>
  <si>
    <t>N.KNBH</t>
  </si>
  <si>
    <t>Kannabe</t>
  </si>
  <si>
    <t>神辺</t>
  </si>
  <si>
    <t>N.KNEH</t>
  </si>
  <si>
    <t>N.KNGH</t>
  </si>
  <si>
    <t>Kanagi</t>
  </si>
  <si>
    <t>金城</t>
  </si>
  <si>
    <t>N.KNHH</t>
  </si>
  <si>
    <t>Konohana</t>
  </si>
  <si>
    <t>此花</t>
  </si>
  <si>
    <t>N.KNIH</t>
  </si>
  <si>
    <t>Kannami</t>
  </si>
  <si>
    <t>函南</t>
  </si>
  <si>
    <t>N.KNNH</t>
  </si>
  <si>
    <t>Kainan</t>
  </si>
  <si>
    <t>海南</t>
  </si>
  <si>
    <t>N.KNSH</t>
  </si>
  <si>
    <t>Kaminoseki</t>
  </si>
  <si>
    <t>上関</t>
  </si>
  <si>
    <t>N.KNZH</t>
  </si>
  <si>
    <t>Kanazawa</t>
  </si>
  <si>
    <t>金沢</t>
  </si>
  <si>
    <t>N.KOKH</t>
  </si>
  <si>
    <t>Kamioka</t>
  </si>
  <si>
    <t>神岡</t>
  </si>
  <si>
    <t>N.KORH</t>
  </si>
  <si>
    <t>Kooriyama</t>
  </si>
  <si>
    <t>郡山</t>
  </si>
  <si>
    <t>N.KOSH</t>
  </si>
  <si>
    <t>Kosaka</t>
  </si>
  <si>
    <t>小坂</t>
  </si>
  <si>
    <t>N.KOTH</t>
  </si>
  <si>
    <t>N.KRHH</t>
  </si>
  <si>
    <t>Kurahashi</t>
  </si>
  <si>
    <t>倉橋</t>
  </si>
  <si>
    <t>N.KRIH</t>
  </si>
  <si>
    <t>Kuroishi</t>
  </si>
  <si>
    <t>黒石</t>
  </si>
  <si>
    <t>N.KRKH</t>
  </si>
  <si>
    <t>N.KRMH</t>
  </si>
  <si>
    <t>Karumai</t>
  </si>
  <si>
    <t>軽米</t>
  </si>
  <si>
    <t>N.KRTH</t>
  </si>
  <si>
    <t>Kurotaki</t>
  </si>
  <si>
    <t>黒滝</t>
  </si>
  <si>
    <t>N.KRYH</t>
  </si>
  <si>
    <t>Fukushimakooriyama</t>
  </si>
  <si>
    <t>N.KSAH</t>
  </si>
  <si>
    <t>Kisa</t>
  </si>
  <si>
    <t>吉舎</t>
  </si>
  <si>
    <t>N.KSBH</t>
  </si>
  <si>
    <t>Kamisaibara</t>
  </si>
  <si>
    <t>上斎原</t>
  </si>
  <si>
    <t>N.KSGH</t>
  </si>
  <si>
    <t>N.KSHH</t>
  </si>
  <si>
    <t>N.KSIH</t>
  </si>
  <si>
    <t>Kashima</t>
  </si>
  <si>
    <t>鹿島</t>
  </si>
  <si>
    <t>N.KSMH</t>
  </si>
  <si>
    <t>Kasumi</t>
  </si>
  <si>
    <t>香住</t>
  </si>
  <si>
    <t>N.KSOH</t>
  </si>
  <si>
    <t>Kiso</t>
  </si>
  <si>
    <t>木祖</t>
  </si>
  <si>
    <t>N.KT2H</t>
  </si>
  <si>
    <t>Katsuurahigashi</t>
  </si>
  <si>
    <t>勝浦東</t>
  </si>
  <si>
    <t>N.KTDH</t>
  </si>
  <si>
    <t>Kamitonda</t>
  </si>
  <si>
    <t>上富田</t>
  </si>
  <si>
    <t>N.KTGH</t>
  </si>
  <si>
    <t>N.KTMH</t>
  </si>
  <si>
    <t>Kunitomi</t>
  </si>
  <si>
    <t>国富</t>
  </si>
  <si>
    <t>N.KTNH</t>
  </si>
  <si>
    <t>N.KTRH</t>
  </si>
  <si>
    <t>N.KTUH</t>
  </si>
  <si>
    <t>N.KTWH</t>
  </si>
  <si>
    <t>Kuchiwa</t>
  </si>
  <si>
    <t>口和</t>
  </si>
  <si>
    <t>N.KUCH</t>
  </si>
  <si>
    <t>Aomorikawauchi</t>
  </si>
  <si>
    <t>川内</t>
  </si>
  <si>
    <t>N.KUMH</t>
  </si>
  <si>
    <t>N.KURH</t>
  </si>
  <si>
    <t>Kure</t>
  </si>
  <si>
    <t>呉</t>
  </si>
  <si>
    <t>N.KWAH</t>
  </si>
  <si>
    <t>Kyouwa</t>
  </si>
  <si>
    <t>協和</t>
  </si>
  <si>
    <t>N.KWBH</t>
  </si>
  <si>
    <t>Kawabe</t>
  </si>
  <si>
    <t>河辺</t>
  </si>
  <si>
    <t>N.KWHH</t>
  </si>
  <si>
    <t>Kawahara</t>
  </si>
  <si>
    <t>N.KWKH</t>
  </si>
  <si>
    <t>N.KWMH</t>
  </si>
  <si>
    <t>Kawaminami</t>
  </si>
  <si>
    <t>川南</t>
  </si>
  <si>
    <t>N.KWNH</t>
  </si>
  <si>
    <t>Kawanishi</t>
  </si>
  <si>
    <t>川西</t>
  </si>
  <si>
    <t>N.KWSH</t>
  </si>
  <si>
    <t>N.KWTH</t>
  </si>
  <si>
    <t>Kawamoto</t>
  </si>
  <si>
    <t>川本</t>
  </si>
  <si>
    <t>N.KWZH</t>
  </si>
  <si>
    <t>N.KYAH</t>
  </si>
  <si>
    <t>Kanoya</t>
  </si>
  <si>
    <t>鹿屋</t>
  </si>
  <si>
    <t>N.KYDH</t>
  </si>
  <si>
    <t>Koyadaira</t>
  </si>
  <si>
    <t>木屋平</t>
  </si>
  <si>
    <t>N.KYEH</t>
  </si>
  <si>
    <t>Kuriyama-E</t>
  </si>
  <si>
    <t>栗山東</t>
  </si>
  <si>
    <t>N.KYMH</t>
  </si>
  <si>
    <t>Kuriyama</t>
  </si>
  <si>
    <t>栗山</t>
  </si>
  <si>
    <t>N.KYOH</t>
  </si>
  <si>
    <t>共和</t>
  </si>
  <si>
    <t>N.KYSH</t>
  </si>
  <si>
    <t>Kiyosu</t>
  </si>
  <si>
    <t>清洲</t>
  </si>
  <si>
    <t>N.KYTH</t>
  </si>
  <si>
    <t>Kyoto</t>
  </si>
  <si>
    <t>京都</t>
  </si>
  <si>
    <t>N.KYWH</t>
  </si>
  <si>
    <t>Kuriyama-W</t>
  </si>
  <si>
    <t>栗山西</t>
  </si>
  <si>
    <t>N.KZMH</t>
  </si>
  <si>
    <t>Kuzumaki</t>
  </si>
  <si>
    <t>葛巻</t>
  </si>
  <si>
    <t>N.KZNH</t>
  </si>
  <si>
    <t>Kazuno</t>
  </si>
  <si>
    <t>鹿角</t>
  </si>
  <si>
    <t>N.MABH</t>
  </si>
  <si>
    <t>Mabi</t>
  </si>
  <si>
    <t>真備</t>
  </si>
  <si>
    <t>N.MAKH</t>
  </si>
  <si>
    <t>Maki</t>
  </si>
  <si>
    <t>牧</t>
  </si>
  <si>
    <t>N.MANH</t>
  </si>
  <si>
    <t>Matsumotoakanuta</t>
  </si>
  <si>
    <t>赤怒田</t>
  </si>
  <si>
    <t>N.MASH</t>
  </si>
  <si>
    <t>Matsusaka</t>
  </si>
  <si>
    <t>松阪</t>
  </si>
  <si>
    <t>N.MBEH</t>
  </si>
  <si>
    <t>Monbetsu-E</t>
  </si>
  <si>
    <t>門別東</t>
  </si>
  <si>
    <t>N.MBUH</t>
  </si>
  <si>
    <t>Minobu</t>
  </si>
  <si>
    <t>身延</t>
  </si>
  <si>
    <t>N.MBWH</t>
  </si>
  <si>
    <t>Monbetsu-W</t>
  </si>
  <si>
    <t>門別西</t>
  </si>
  <si>
    <t>N.MCTH</t>
  </si>
  <si>
    <t>Minamichita</t>
  </si>
  <si>
    <t>南知多</t>
  </si>
  <si>
    <t>N.MDRH</t>
  </si>
  <si>
    <t>Midori</t>
  </si>
  <si>
    <t>みどり</t>
  </si>
  <si>
    <t>N.MGMH</t>
  </si>
  <si>
    <t>Mogami</t>
  </si>
  <si>
    <t>最上</t>
  </si>
  <si>
    <t>N.MGWH</t>
  </si>
  <si>
    <t>N.MHRH</t>
  </si>
  <si>
    <t>Awajimihara</t>
  </si>
  <si>
    <t>三原</t>
  </si>
  <si>
    <t>N.MHSH</t>
  </si>
  <si>
    <t>Mihonoseki</t>
  </si>
  <si>
    <t>美保関</t>
  </si>
  <si>
    <t>N.MICH</t>
  </si>
  <si>
    <t>Muikaichi</t>
  </si>
  <si>
    <t>六日市</t>
  </si>
  <si>
    <t>N.MIEH</t>
  </si>
  <si>
    <t>Mie</t>
  </si>
  <si>
    <t>三重</t>
  </si>
  <si>
    <t>N.MIGH</t>
  </si>
  <si>
    <t>Mitsugi</t>
  </si>
  <si>
    <t>御調</t>
  </si>
  <si>
    <t>N.MIHH</t>
  </si>
  <si>
    <t>Mihara</t>
  </si>
  <si>
    <t>N.MIKH</t>
  </si>
  <si>
    <t>Mikata</t>
  </si>
  <si>
    <t>三方</t>
  </si>
  <si>
    <t>N.MINH</t>
  </si>
  <si>
    <t>N.MISH</t>
  </si>
  <si>
    <t>N.MITH</t>
  </si>
  <si>
    <t>Mito</t>
  </si>
  <si>
    <t>美都</t>
  </si>
  <si>
    <t>N.MIZH</t>
  </si>
  <si>
    <t>Minamiizu</t>
  </si>
  <si>
    <t>南伊豆</t>
  </si>
  <si>
    <t>N.MJNH</t>
  </si>
  <si>
    <t>Miyakonojoukita</t>
  </si>
  <si>
    <t>都城北</t>
  </si>
  <si>
    <t>N.MJSH</t>
  </si>
  <si>
    <t>Miyakonojouminami</t>
  </si>
  <si>
    <t>都城南</t>
  </si>
  <si>
    <t>N.MKBH</t>
  </si>
  <si>
    <t>N.MKEH</t>
  </si>
  <si>
    <t>N.MKGH</t>
  </si>
  <si>
    <t>Myoukou-kougen</t>
  </si>
  <si>
    <t>妙高高原</t>
  </si>
  <si>
    <t>N.MKIH</t>
  </si>
  <si>
    <t>N.MKJH</t>
  </si>
  <si>
    <t>Miyakoji</t>
  </si>
  <si>
    <t>都路</t>
  </si>
  <si>
    <t>N.MKMH</t>
  </si>
  <si>
    <t>Minokamo</t>
  </si>
  <si>
    <t>美濃加茂</t>
  </si>
  <si>
    <t>N.MKOH</t>
  </si>
  <si>
    <t>Myoukou</t>
  </si>
  <si>
    <t>妙高</t>
  </si>
  <si>
    <t>N.MKRH</t>
  </si>
  <si>
    <t>Makkari</t>
  </si>
  <si>
    <t>真狩</t>
  </si>
  <si>
    <t>N.MKWH</t>
  </si>
  <si>
    <t>Mikawa</t>
  </si>
  <si>
    <t>美川</t>
  </si>
  <si>
    <t>N.MMBH</t>
  </si>
  <si>
    <t>Memanbetsu</t>
  </si>
  <si>
    <t>女満別</t>
  </si>
  <si>
    <t>N.MMKH</t>
  </si>
  <si>
    <t>Minamimaki</t>
  </si>
  <si>
    <t>南牧</t>
  </si>
  <si>
    <t>N.MMOH</t>
  </si>
  <si>
    <t>Matsumoto</t>
  </si>
  <si>
    <t>松本</t>
  </si>
  <si>
    <t>N.MMRH</t>
  </si>
  <si>
    <t>Memuro</t>
  </si>
  <si>
    <t>芽室</t>
  </si>
  <si>
    <t>N.MMTH</t>
  </si>
  <si>
    <t>Minamata</t>
  </si>
  <si>
    <t>水俣</t>
  </si>
  <si>
    <t>N.MN2H</t>
  </si>
  <si>
    <t>Minakami2</t>
  </si>
  <si>
    <t>水上２</t>
  </si>
  <si>
    <t>N.MNAH</t>
  </si>
  <si>
    <t>Minano</t>
  </si>
  <si>
    <t>皆野</t>
  </si>
  <si>
    <t>N.MNBH</t>
  </si>
  <si>
    <t>Manba</t>
  </si>
  <si>
    <t>万場</t>
  </si>
  <si>
    <t>N.MNEH</t>
  </si>
  <si>
    <t>Mine</t>
  </si>
  <si>
    <t>美祢</t>
  </si>
  <si>
    <t>N.MNKH</t>
  </si>
  <si>
    <t>Minakami</t>
  </si>
  <si>
    <t>水上</t>
  </si>
  <si>
    <t>N.MNMH</t>
  </si>
  <si>
    <t>Minami</t>
  </si>
  <si>
    <t>美並</t>
  </si>
  <si>
    <t>N.MNOH</t>
  </si>
  <si>
    <t>Mino</t>
  </si>
  <si>
    <t>三野</t>
  </si>
  <si>
    <t>N.MNYH</t>
  </si>
  <si>
    <t>松中山</t>
  </si>
  <si>
    <t>N.MNZH</t>
  </si>
  <si>
    <t>N.MOKH</t>
  </si>
  <si>
    <t>N.MORH</t>
  </si>
  <si>
    <t>N.MOTH</t>
  </si>
  <si>
    <t>N.MRIH</t>
  </si>
  <si>
    <t>Mori</t>
  </si>
  <si>
    <t>森</t>
  </si>
  <si>
    <t>N.MRMH</t>
  </si>
  <si>
    <t>Muramatsu</t>
  </si>
  <si>
    <t>村松</t>
  </si>
  <si>
    <t>N.MROH</t>
  </si>
  <si>
    <t>Muraoka</t>
  </si>
  <si>
    <t>村岡</t>
  </si>
  <si>
    <t>N.MRRH</t>
  </si>
  <si>
    <t>Muroran</t>
  </si>
  <si>
    <t>室蘭</t>
  </si>
  <si>
    <t>N.MRTH</t>
  </si>
  <si>
    <t>Morotsuka</t>
  </si>
  <si>
    <t>諸塚</t>
  </si>
  <si>
    <t>N.MRUH</t>
  </si>
  <si>
    <t>Miharu</t>
  </si>
  <si>
    <t>三春</t>
  </si>
  <si>
    <t>N.MS2H</t>
  </si>
  <si>
    <t>Misakubo-2</t>
  </si>
  <si>
    <t>水窪北</t>
  </si>
  <si>
    <t>N.MSAH</t>
  </si>
  <si>
    <t>Mikasa</t>
  </si>
  <si>
    <t>三笠</t>
  </si>
  <si>
    <t>N.MSFH</t>
  </si>
  <si>
    <t>Masuho</t>
  </si>
  <si>
    <t>増穂</t>
  </si>
  <si>
    <t>N.MSIH</t>
  </si>
  <si>
    <t>Mashiki</t>
  </si>
  <si>
    <t>益城</t>
  </si>
  <si>
    <t>N.MSKH</t>
  </si>
  <si>
    <t>N.MSMH</t>
  </si>
  <si>
    <t>Misumi</t>
  </si>
  <si>
    <t>三角</t>
  </si>
  <si>
    <t>N.MSNH</t>
  </si>
  <si>
    <t>Minamishinano</t>
  </si>
  <si>
    <t>南信濃</t>
  </si>
  <si>
    <t>N.MSTH</t>
  </si>
  <si>
    <t>Misato</t>
  </si>
  <si>
    <t>三郷</t>
  </si>
  <si>
    <t>N.MTDH</t>
  </si>
  <si>
    <t>Matsuda</t>
  </si>
  <si>
    <t>松田</t>
  </si>
  <si>
    <t>N.MTKH</t>
  </si>
  <si>
    <t>N.MTMH</t>
  </si>
  <si>
    <t>Mutsumi</t>
  </si>
  <si>
    <t>むつみ</t>
  </si>
  <si>
    <t>N.MTOH</t>
  </si>
  <si>
    <t>Mitou</t>
  </si>
  <si>
    <t>美東</t>
  </si>
  <si>
    <t>N.MTYH</t>
  </si>
  <si>
    <t>Motoyama</t>
  </si>
  <si>
    <t>本山</t>
  </si>
  <si>
    <t>N.MUIH</t>
  </si>
  <si>
    <t>Muika</t>
  </si>
  <si>
    <t>六日</t>
  </si>
  <si>
    <t>N.MURH</t>
  </si>
  <si>
    <t>N.MWDH</t>
  </si>
  <si>
    <t>Matsumotowada</t>
  </si>
  <si>
    <t>松本和田</t>
  </si>
  <si>
    <t>N.MYJH</t>
  </si>
  <si>
    <t>Miyanojou</t>
  </si>
  <si>
    <t>宮之城</t>
  </si>
  <si>
    <t>N.MYKH</t>
  </si>
  <si>
    <t>Miyakubo</t>
  </si>
  <si>
    <t>宮窪</t>
  </si>
  <si>
    <t>N.MYMH</t>
  </si>
  <si>
    <t>Miyama</t>
  </si>
  <si>
    <t>美山</t>
  </si>
  <si>
    <t>N.MYTH</t>
  </si>
  <si>
    <t>Miyota</t>
  </si>
  <si>
    <t>御代田</t>
  </si>
  <si>
    <t>N.MZEH</t>
  </si>
  <si>
    <t>N.MZKH</t>
  </si>
  <si>
    <t>Mizoguchi</t>
  </si>
  <si>
    <t>溝口</t>
  </si>
  <si>
    <t>N.NAGH</t>
  </si>
  <si>
    <t>Naga</t>
  </si>
  <si>
    <t>那賀</t>
  </si>
  <si>
    <t>N.NAKH</t>
  </si>
  <si>
    <t>Nakamura</t>
  </si>
  <si>
    <t>中村</t>
  </si>
  <si>
    <t>N.NANH</t>
  </si>
  <si>
    <t>Nangou</t>
  </si>
  <si>
    <t>南郷</t>
  </si>
  <si>
    <t>N.NAWH</t>
  </si>
  <si>
    <t>Nakagawa</t>
  </si>
  <si>
    <t>中川</t>
  </si>
  <si>
    <t>N.NAZH</t>
  </si>
  <si>
    <t>Nishiaizu</t>
  </si>
  <si>
    <t>西会津</t>
  </si>
  <si>
    <t>N.NCNH</t>
  </si>
  <si>
    <t>Nichinan</t>
  </si>
  <si>
    <t>日南</t>
  </si>
  <si>
    <t>N.NCPH</t>
  </si>
  <si>
    <t>Niikappu</t>
  </si>
  <si>
    <t>新冠</t>
  </si>
  <si>
    <t>N.NDGH</t>
  </si>
  <si>
    <t>Nodagawa</t>
  </si>
  <si>
    <t>野田川</t>
  </si>
  <si>
    <t>N.NEOH</t>
  </si>
  <si>
    <t>N.NFRH</t>
  </si>
  <si>
    <t>Nakafurano</t>
  </si>
  <si>
    <t>中富良野</t>
  </si>
  <si>
    <t>N.NGIH</t>
  </si>
  <si>
    <t>Nagiso</t>
  </si>
  <si>
    <t>南木曽</t>
  </si>
  <si>
    <t>N.NGKH</t>
  </si>
  <si>
    <t>Nagakute</t>
  </si>
  <si>
    <t>長久手</t>
  </si>
  <si>
    <t>N.NGOH</t>
  </si>
  <si>
    <t>N.NGRH</t>
  </si>
  <si>
    <t>Naguri</t>
  </si>
  <si>
    <t>名栗</t>
  </si>
  <si>
    <t>N.NGSH</t>
  </si>
  <si>
    <t>Nagasaki</t>
  </si>
  <si>
    <t>長崎</t>
  </si>
  <si>
    <t>N.NGTH</t>
  </si>
  <si>
    <t>Nagato</t>
  </si>
  <si>
    <t>長門</t>
  </si>
  <si>
    <t>N.NGUH</t>
  </si>
  <si>
    <t>Nishigou</t>
  </si>
  <si>
    <t>西郷</t>
  </si>
  <si>
    <t>N.NGWH</t>
  </si>
  <si>
    <t>Nagawa</t>
  </si>
  <si>
    <t>奈川</t>
  </si>
  <si>
    <t>N.NHEH</t>
  </si>
  <si>
    <t>Ninohe-E</t>
  </si>
  <si>
    <t>二戸東</t>
  </si>
  <si>
    <t>N.NHJH</t>
  </si>
  <si>
    <t>Noheji</t>
  </si>
  <si>
    <t>野辺地</t>
  </si>
  <si>
    <t>N.NHWH</t>
  </si>
  <si>
    <t>Nihone-W</t>
  </si>
  <si>
    <t>二戸西</t>
  </si>
  <si>
    <t>N.NITH</t>
  </si>
  <si>
    <t>N.NJMH</t>
  </si>
  <si>
    <t>N.NKEH</t>
  </si>
  <si>
    <t>Nishikawa-E</t>
  </si>
  <si>
    <t>西川東</t>
  </si>
  <si>
    <t>N.NKMH</t>
  </si>
  <si>
    <t>Nokami</t>
  </si>
  <si>
    <t>野上</t>
  </si>
  <si>
    <t>N.NKNH</t>
  </si>
  <si>
    <t>Nakano</t>
  </si>
  <si>
    <t>中野</t>
  </si>
  <si>
    <t>N.NKOH</t>
  </si>
  <si>
    <t>Nanko</t>
  </si>
  <si>
    <t>南光</t>
  </si>
  <si>
    <t>N.NKTH</t>
  </si>
  <si>
    <t>Nachikatuura</t>
  </si>
  <si>
    <t>那智勝浦</t>
  </si>
  <si>
    <t>N.NKWH</t>
  </si>
  <si>
    <t>Nishikawa-W</t>
  </si>
  <si>
    <t>西川西</t>
  </si>
  <si>
    <t>N.NMEH</t>
  </si>
  <si>
    <t>Namie</t>
  </si>
  <si>
    <t>浪江</t>
  </si>
  <si>
    <t>N.NMKH</t>
  </si>
  <si>
    <t>Numakuma</t>
  </si>
  <si>
    <t>沼隈</t>
  </si>
  <si>
    <t>N.NMNH</t>
  </si>
  <si>
    <t>Namino</t>
  </si>
  <si>
    <t>波野</t>
  </si>
  <si>
    <t>N.NMTH</t>
  </si>
  <si>
    <t>N.NMZH</t>
  </si>
  <si>
    <t>N.NNMH</t>
  </si>
  <si>
    <t>Naganuma</t>
  </si>
  <si>
    <t>長沼</t>
  </si>
  <si>
    <t>N.NOBH</t>
  </si>
  <si>
    <t>Nobeoka</t>
  </si>
  <si>
    <t>延岡</t>
  </si>
  <si>
    <t>N.NRAH</t>
  </si>
  <si>
    <t>Nishimera</t>
  </si>
  <si>
    <t>西米良</t>
  </si>
  <si>
    <t>N.NRKH</t>
  </si>
  <si>
    <t>Naruko</t>
  </si>
  <si>
    <t>鳴子</t>
  </si>
  <si>
    <t>N.NRSH</t>
  </si>
  <si>
    <t>Nirasakimaruno</t>
  </si>
  <si>
    <t>韮崎円野</t>
  </si>
  <si>
    <t>N.NRTH</t>
  </si>
  <si>
    <t>N.NRYH</t>
  </si>
  <si>
    <t>N.NS2H</t>
  </si>
  <si>
    <t>Nishiizu-2</t>
  </si>
  <si>
    <t>西伊豆西</t>
  </si>
  <si>
    <t>N.NSBH</t>
  </si>
  <si>
    <t>Nishisenboku</t>
  </si>
  <si>
    <t>西仙北</t>
  </si>
  <si>
    <t>N.NSEH</t>
  </si>
  <si>
    <t>Nakasen</t>
  </si>
  <si>
    <t>中仙</t>
  </si>
  <si>
    <t>N.NSHH</t>
  </si>
  <si>
    <t>Nishinohara</t>
  </si>
  <si>
    <t>西野原</t>
  </si>
  <si>
    <t>N.NSIH</t>
  </si>
  <si>
    <t>N.NSMH</t>
  </si>
  <si>
    <t>Nagashima</t>
  </si>
  <si>
    <t>長島</t>
  </si>
  <si>
    <t>N.NSNH</t>
  </si>
  <si>
    <t>Nishiki-N</t>
  </si>
  <si>
    <t>西木北</t>
  </si>
  <si>
    <t>N.NSSH</t>
  </si>
  <si>
    <t>Nishiki-S</t>
  </si>
  <si>
    <t>西木南</t>
  </si>
  <si>
    <t>N.NSTH</t>
  </si>
  <si>
    <t>N.NTBH</t>
  </si>
  <si>
    <t>Nakatonbetsu</t>
  </si>
  <si>
    <t>中頓別</t>
  </si>
  <si>
    <t>N.NTGH</t>
  </si>
  <si>
    <t>Nakatsugawa</t>
  </si>
  <si>
    <t>中津川</t>
  </si>
  <si>
    <t>N.NTHH</t>
  </si>
  <si>
    <t>Notsuharu</t>
  </si>
  <si>
    <t>野津原</t>
  </si>
  <si>
    <t>N.NUKH</t>
  </si>
  <si>
    <t>N.NUMH</t>
  </si>
  <si>
    <t>N.NWAH</t>
  </si>
  <si>
    <t>名川</t>
  </si>
  <si>
    <t>N.NYAH</t>
  </si>
  <si>
    <t>Nishimeya</t>
  </si>
  <si>
    <t>西目屋</t>
  </si>
  <si>
    <t>N.NYOH</t>
  </si>
  <si>
    <t>Nanyou</t>
  </si>
  <si>
    <t>南陽</t>
  </si>
  <si>
    <t>N.NYRH</t>
  </si>
  <si>
    <t>Nayoro</t>
  </si>
  <si>
    <t>名寄</t>
  </si>
  <si>
    <t>N.NZWH</t>
  </si>
  <si>
    <t>Nozawaonsen</t>
  </si>
  <si>
    <t>野沢温泉</t>
  </si>
  <si>
    <t>N.OBMH</t>
  </si>
  <si>
    <t>Obama</t>
  </si>
  <si>
    <t>小浜</t>
  </si>
  <si>
    <t>N.ODTH</t>
  </si>
  <si>
    <t>Oodate</t>
  </si>
  <si>
    <t>大館</t>
  </si>
  <si>
    <t>N.ODWH</t>
  </si>
  <si>
    <t>N.OGAH</t>
  </si>
  <si>
    <t>N.OGCH</t>
  </si>
  <si>
    <t>Ogachi</t>
  </si>
  <si>
    <t>雄勝</t>
  </si>
  <si>
    <t>N.OGNH</t>
  </si>
  <si>
    <t>Oguni</t>
  </si>
  <si>
    <t>小国</t>
  </si>
  <si>
    <t>N.OGOH</t>
  </si>
  <si>
    <t>Ogano</t>
  </si>
  <si>
    <t>小鹿野</t>
  </si>
  <si>
    <t>N.OHAH</t>
  </si>
  <si>
    <t>Oohara</t>
  </si>
  <si>
    <t>大原</t>
  </si>
  <si>
    <t>N.OHCH</t>
  </si>
  <si>
    <t>Oouchi</t>
  </si>
  <si>
    <t>大内</t>
  </si>
  <si>
    <t>N.OHRH</t>
  </si>
  <si>
    <t>N.OHSH</t>
  </si>
  <si>
    <t>N.OHTH</t>
  </si>
  <si>
    <t>Ootaki</t>
  </si>
  <si>
    <t>大滝</t>
  </si>
  <si>
    <t>N.OIWH</t>
  </si>
  <si>
    <t>Oiwake</t>
  </si>
  <si>
    <t>追分</t>
  </si>
  <si>
    <t>N.OKBH</t>
  </si>
  <si>
    <t>N.OKCH</t>
  </si>
  <si>
    <t>Okuchi</t>
  </si>
  <si>
    <t>尾口</t>
  </si>
  <si>
    <t>N.OKEH</t>
  </si>
  <si>
    <t>Oketo-E</t>
  </si>
  <si>
    <t>置戸東</t>
  </si>
  <si>
    <t>N.OKMH</t>
  </si>
  <si>
    <t>Okimi</t>
  </si>
  <si>
    <t>沖美</t>
  </si>
  <si>
    <t>N.OKYH</t>
  </si>
  <si>
    <t>Okayama</t>
  </si>
  <si>
    <t>岡山</t>
  </si>
  <si>
    <t>N.OKZH</t>
  </si>
  <si>
    <t>Okazaki</t>
  </si>
  <si>
    <t>岡崎</t>
  </si>
  <si>
    <t>N.OM2H</t>
  </si>
  <si>
    <t>Omachi-2</t>
  </si>
  <si>
    <t>大町中</t>
  </si>
  <si>
    <t>N.OMCH</t>
  </si>
  <si>
    <t>N.OMMH</t>
  </si>
  <si>
    <t>Oomama</t>
  </si>
  <si>
    <t>大間々</t>
  </si>
  <si>
    <t>N.OMRH</t>
  </si>
  <si>
    <t>Oomori</t>
  </si>
  <si>
    <t>大森</t>
  </si>
  <si>
    <t>N.OMYH</t>
  </si>
  <si>
    <t>Omachiyashiro</t>
  </si>
  <si>
    <t>大町社</t>
  </si>
  <si>
    <t>N.ONDH</t>
  </si>
  <si>
    <t>Onoda</t>
  </si>
  <si>
    <t>小野田</t>
  </si>
  <si>
    <t>N.ONIH</t>
  </si>
  <si>
    <t>Yamagataoguni</t>
  </si>
  <si>
    <t>N.ONPH</t>
  </si>
  <si>
    <t>Otoineppu</t>
  </si>
  <si>
    <t>音威子府</t>
  </si>
  <si>
    <t>N.OOCH</t>
  </si>
  <si>
    <t>Oochi</t>
  </si>
  <si>
    <t>邑智</t>
  </si>
  <si>
    <t>N.OOKH</t>
  </si>
  <si>
    <t>Ootsuki</t>
  </si>
  <si>
    <t>大月</t>
  </si>
  <si>
    <t>N.OOMH</t>
  </si>
  <si>
    <t>Ooma</t>
  </si>
  <si>
    <t>大間</t>
  </si>
  <si>
    <t>N.OOTH</t>
  </si>
  <si>
    <t>Ootuki</t>
  </si>
  <si>
    <t>N.OOZH</t>
  </si>
  <si>
    <t>Oozu</t>
  </si>
  <si>
    <t>大洲</t>
  </si>
  <si>
    <t>N.OPEH</t>
  </si>
  <si>
    <t>Okoppe-E</t>
  </si>
  <si>
    <t>興部東</t>
  </si>
  <si>
    <t>N.OPWH</t>
  </si>
  <si>
    <t>Okoppe-W</t>
  </si>
  <si>
    <t>興部西</t>
  </si>
  <si>
    <t>N.OREH</t>
  </si>
  <si>
    <t>Obira-E</t>
  </si>
  <si>
    <t>小平東</t>
  </si>
  <si>
    <t>N.ORWH</t>
  </si>
  <si>
    <t>Obira-W</t>
  </si>
  <si>
    <t>小平西</t>
  </si>
  <si>
    <t>N.OSKH</t>
  </si>
  <si>
    <t>Oosaka</t>
  </si>
  <si>
    <t>大阪</t>
  </si>
  <si>
    <t>N.OSTH</t>
  </si>
  <si>
    <t>Ogawasetogawa</t>
  </si>
  <si>
    <t>小川瀬戸川</t>
  </si>
  <si>
    <t>N.OSUH</t>
  </si>
  <si>
    <t>Ohsumi</t>
  </si>
  <si>
    <t>大隅</t>
  </si>
  <si>
    <t>N.OTAH</t>
  </si>
  <si>
    <t>Ota</t>
  </si>
  <si>
    <t>織田</t>
  </si>
  <si>
    <t>N.OTNH</t>
  </si>
  <si>
    <t>Otarinakaotari</t>
  </si>
  <si>
    <t>小谷中小谷</t>
  </si>
  <si>
    <t>N.OTOH</t>
  </si>
  <si>
    <t>Ooto</t>
  </si>
  <si>
    <t>大塔</t>
  </si>
  <si>
    <t>N.OTUH</t>
  </si>
  <si>
    <t>Ootsu</t>
  </si>
  <si>
    <t>大津</t>
  </si>
  <si>
    <t>N.OTWH</t>
  </si>
  <si>
    <t>Ootawara</t>
  </si>
  <si>
    <t>大田原</t>
  </si>
  <si>
    <t>N.OUMH</t>
  </si>
  <si>
    <t>Oumu</t>
  </si>
  <si>
    <t>雄武</t>
  </si>
  <si>
    <t>N.OWNH</t>
  </si>
  <si>
    <t>Oowani</t>
  </si>
  <si>
    <t>大鰐</t>
  </si>
  <si>
    <t>N.OWSH</t>
  </si>
  <si>
    <t>Owase</t>
  </si>
  <si>
    <t>尾鷲</t>
  </si>
  <si>
    <t>N.OYMH</t>
  </si>
  <si>
    <t>N.RBSH</t>
  </si>
  <si>
    <t>Rubeshibe</t>
  </si>
  <si>
    <t>留辺蘂</t>
  </si>
  <si>
    <t>N.RIFH</t>
  </si>
  <si>
    <t>Rifu</t>
  </si>
  <si>
    <t>利府</t>
  </si>
  <si>
    <t>N.RKBH</t>
  </si>
  <si>
    <t>Rikubetsu</t>
  </si>
  <si>
    <t>陸別</t>
  </si>
  <si>
    <t>N.RKSH</t>
  </si>
  <si>
    <t>Rokkasyo</t>
  </si>
  <si>
    <t>六ヶ所</t>
  </si>
  <si>
    <t>N.RNKH</t>
  </si>
  <si>
    <t>Rankoshi</t>
  </si>
  <si>
    <t>蘭越</t>
  </si>
  <si>
    <t>N.RZTH</t>
  </si>
  <si>
    <t>Rikuzentakata</t>
  </si>
  <si>
    <t>陸前高田</t>
  </si>
  <si>
    <t>N.SADH</t>
  </si>
  <si>
    <t>Sadamitsu</t>
  </si>
  <si>
    <t>貞光</t>
  </si>
  <si>
    <t>N.SAIH</t>
  </si>
  <si>
    <t>Sai</t>
  </si>
  <si>
    <t>佐井</t>
  </si>
  <si>
    <t>N.SAKH</t>
  </si>
  <si>
    <t>Saku</t>
  </si>
  <si>
    <t>佐久</t>
  </si>
  <si>
    <t>N.SAMH</t>
  </si>
  <si>
    <t>Samani</t>
  </si>
  <si>
    <t>様似</t>
  </si>
  <si>
    <t>N.SATH</t>
  </si>
  <si>
    <t>N.SBAH</t>
  </si>
  <si>
    <t>Shiiba</t>
  </si>
  <si>
    <t>椎葉</t>
  </si>
  <si>
    <t>N.SBKH</t>
  </si>
  <si>
    <t>Shibakawa</t>
  </si>
  <si>
    <t>芝川</t>
  </si>
  <si>
    <t>N.SBNH</t>
  </si>
  <si>
    <t>Sasebokita</t>
  </si>
  <si>
    <t>佐世保北</t>
  </si>
  <si>
    <t>N.SBSH</t>
  </si>
  <si>
    <t>Sasebominami</t>
  </si>
  <si>
    <t>佐世保南</t>
  </si>
  <si>
    <t>N.SCNH</t>
  </si>
  <si>
    <t>Shibecha-N</t>
  </si>
  <si>
    <t>標茶北</t>
  </si>
  <si>
    <t>N.SCSH</t>
  </si>
  <si>
    <t>Shibecha-S</t>
  </si>
  <si>
    <t>標茶南</t>
  </si>
  <si>
    <t>N.SDAH</t>
  </si>
  <si>
    <t>Sada</t>
  </si>
  <si>
    <t>佐田</t>
  </si>
  <si>
    <t>N.SDMH</t>
  </si>
  <si>
    <t>N.SDWH</t>
  </si>
  <si>
    <t>Sadowara</t>
  </si>
  <si>
    <t>佐土原</t>
  </si>
  <si>
    <t>N.SENH</t>
  </si>
  <si>
    <t>Sendai</t>
  </si>
  <si>
    <t>N.SETH</t>
  </si>
  <si>
    <t>Seto</t>
  </si>
  <si>
    <t>瀬戸</t>
  </si>
  <si>
    <t>N.SFNH</t>
  </si>
  <si>
    <t>Sarufutsu-N</t>
  </si>
  <si>
    <t>猿払北</t>
  </si>
  <si>
    <t>N.SFSH</t>
  </si>
  <si>
    <t>Sarufutsu-S</t>
  </si>
  <si>
    <t>猿払南</t>
  </si>
  <si>
    <t>N.SGOH</t>
  </si>
  <si>
    <t>Shingou</t>
  </si>
  <si>
    <t>神郷</t>
  </si>
  <si>
    <t>N.SGRH</t>
  </si>
  <si>
    <t>Shigaraki</t>
  </si>
  <si>
    <t>信楽</t>
  </si>
  <si>
    <t>N.SGUH</t>
  </si>
  <si>
    <t>Shinguu</t>
  </si>
  <si>
    <t>新宮</t>
  </si>
  <si>
    <t>N.SGWH</t>
  </si>
  <si>
    <t>Saigawa</t>
  </si>
  <si>
    <t>犀川</t>
  </si>
  <si>
    <t>N.SHGH</t>
  </si>
  <si>
    <t>新郷</t>
  </si>
  <si>
    <t>N.SHJH</t>
  </si>
  <si>
    <t>Shoji</t>
  </si>
  <si>
    <t>精進</t>
  </si>
  <si>
    <t>N.SHKH</t>
  </si>
  <si>
    <t>Shika</t>
  </si>
  <si>
    <t>志賀</t>
  </si>
  <si>
    <t>N.SHMH</t>
  </si>
  <si>
    <t>Shimousa</t>
  </si>
  <si>
    <t>N.SHZH</t>
  </si>
  <si>
    <t>Shimizu</t>
  </si>
  <si>
    <t>清水</t>
  </si>
  <si>
    <t>N.SIKH</t>
  </si>
  <si>
    <t>Saiki</t>
  </si>
  <si>
    <t>佐伯</t>
  </si>
  <si>
    <t>N.SINH</t>
  </si>
  <si>
    <t>N.SISH</t>
  </si>
  <si>
    <t>Miyagishiroishi</t>
  </si>
  <si>
    <t>白石</t>
  </si>
  <si>
    <t>N.SIZH</t>
  </si>
  <si>
    <t>N.SJOH</t>
  </si>
  <si>
    <t>Saijou</t>
  </si>
  <si>
    <t>西条</t>
  </si>
  <si>
    <t>N.SKGH</t>
  </si>
  <si>
    <t>Sekigane</t>
  </si>
  <si>
    <t>関金</t>
  </si>
  <si>
    <t>N.SKIH</t>
  </si>
  <si>
    <t>N.SKNH</t>
  </si>
  <si>
    <t>Shintoku-N</t>
  </si>
  <si>
    <t>新得北</t>
  </si>
  <si>
    <t>N.SKSH</t>
  </si>
  <si>
    <t>Shintoku-S</t>
  </si>
  <si>
    <t>新得南</t>
  </si>
  <si>
    <t>N.SKUH</t>
  </si>
  <si>
    <t>Sakauchi</t>
  </si>
  <si>
    <t>坂内</t>
  </si>
  <si>
    <t>N.SKWH</t>
  </si>
  <si>
    <t>Sekikawa</t>
  </si>
  <si>
    <t>関川</t>
  </si>
  <si>
    <t>N.SMAH</t>
  </si>
  <si>
    <t>Shima</t>
  </si>
  <si>
    <t>志摩</t>
  </si>
  <si>
    <t>N.SMBH</t>
  </si>
  <si>
    <t>N.SMDH</t>
  </si>
  <si>
    <t>静下田</t>
  </si>
  <si>
    <t>N.SMGH</t>
  </si>
  <si>
    <t>Shimogou</t>
  </si>
  <si>
    <t>下郷</t>
  </si>
  <si>
    <t>N.SMMH</t>
  </si>
  <si>
    <t>Shimamaki</t>
  </si>
  <si>
    <t>島牧</t>
  </si>
  <si>
    <t>N.SMNH</t>
  </si>
  <si>
    <t>Shimonita</t>
  </si>
  <si>
    <t>下仁田</t>
  </si>
  <si>
    <t>N.SMPH</t>
  </si>
  <si>
    <t>Shimukappu</t>
  </si>
  <si>
    <t>占冠</t>
  </si>
  <si>
    <t>N.SMSH</t>
  </si>
  <si>
    <t>Shimizuminami</t>
  </si>
  <si>
    <t>清水南</t>
  </si>
  <si>
    <t>N.SMTH</t>
  </si>
  <si>
    <t>Sumita</t>
  </si>
  <si>
    <t>住田</t>
  </si>
  <si>
    <t>N.SMYH</t>
  </si>
  <si>
    <t>Simoyama</t>
  </si>
  <si>
    <t>N.SNDH</t>
  </si>
  <si>
    <t>仙台</t>
  </si>
  <si>
    <t>N.SNIH</t>
  </si>
  <si>
    <t>Shounai</t>
  </si>
  <si>
    <t>庄内</t>
  </si>
  <si>
    <t>N.SNNH</t>
  </si>
  <si>
    <t>Shiranuka-N</t>
  </si>
  <si>
    <t>白糠北</t>
  </si>
  <si>
    <t>N.SNSH</t>
  </si>
  <si>
    <t>Shiranuka-S</t>
  </si>
  <si>
    <t>白糠南</t>
  </si>
  <si>
    <t>N.SNTH</t>
  </si>
  <si>
    <t>Santou</t>
  </si>
  <si>
    <t>山東</t>
  </si>
  <si>
    <t>N.SNWH</t>
  </si>
  <si>
    <t>Shinwa</t>
  </si>
  <si>
    <t>新和</t>
  </si>
  <si>
    <t>N.SOIH</t>
  </si>
  <si>
    <t>Shiraoi</t>
  </si>
  <si>
    <t>白老</t>
  </si>
  <si>
    <t>N.SOJH</t>
  </si>
  <si>
    <t>Shiojiri</t>
  </si>
  <si>
    <t>塩尻</t>
  </si>
  <si>
    <t>N.SONH</t>
  </si>
  <si>
    <t>Shizuokakita</t>
  </si>
  <si>
    <t>静岡北</t>
  </si>
  <si>
    <t>N.SOSH</t>
  </si>
  <si>
    <t>Shizuokaminami</t>
  </si>
  <si>
    <t>静岡南</t>
  </si>
  <si>
    <t>N.SRIH</t>
  </si>
  <si>
    <t>Shiroishi</t>
  </si>
  <si>
    <t>N.SRMH</t>
  </si>
  <si>
    <t>Saroma</t>
  </si>
  <si>
    <t>佐呂間</t>
  </si>
  <si>
    <t>N.SROH</t>
  </si>
  <si>
    <t>Seirou</t>
  </si>
  <si>
    <t>聖籠</t>
  </si>
  <si>
    <t>N.SRUH</t>
  </si>
  <si>
    <t>Shiriuchi</t>
  </si>
  <si>
    <t>知内</t>
  </si>
  <si>
    <t>N.SRWH</t>
  </si>
  <si>
    <t>Shirakawa</t>
  </si>
  <si>
    <t>白川</t>
  </si>
  <si>
    <t>N.SSGH</t>
  </si>
  <si>
    <t>Suwa-Shiga</t>
  </si>
  <si>
    <t>諏訪四賀</t>
  </si>
  <si>
    <t>N.SSKH</t>
  </si>
  <si>
    <t>Susaki</t>
  </si>
  <si>
    <t>須崎</t>
  </si>
  <si>
    <t>N.SSMH</t>
  </si>
  <si>
    <t>Susami</t>
  </si>
  <si>
    <t>すさみ</t>
  </si>
  <si>
    <t>N.SSNH</t>
  </si>
  <si>
    <t>N.SSRH</t>
  </si>
  <si>
    <t>Shinshiro</t>
  </si>
  <si>
    <t>新城</t>
  </si>
  <si>
    <t>N.SSSH</t>
  </si>
  <si>
    <t>Shinshushin</t>
  </si>
  <si>
    <t>信州新</t>
  </si>
  <si>
    <t>N.SSTH</t>
  </si>
  <si>
    <t>Shinshinotsu</t>
  </si>
  <si>
    <t>新篠津</t>
  </si>
  <si>
    <t>N.SSWH</t>
  </si>
  <si>
    <t>N.SSYH</t>
  </si>
  <si>
    <t>Sasayama</t>
  </si>
  <si>
    <t>篠山</t>
  </si>
  <si>
    <t>N.ST1H</t>
  </si>
  <si>
    <t>Sagami1</t>
  </si>
  <si>
    <t>相模１</t>
  </si>
  <si>
    <t>N.ST2H</t>
  </si>
  <si>
    <t>Sagami2</t>
  </si>
  <si>
    <t>相模２</t>
  </si>
  <si>
    <t>N.ST3H</t>
  </si>
  <si>
    <t>Sagami3</t>
  </si>
  <si>
    <t>相模３</t>
  </si>
  <si>
    <t>N.ST4H</t>
  </si>
  <si>
    <t>Sagami4</t>
  </si>
  <si>
    <t>相模４</t>
  </si>
  <si>
    <t>N.ST5H</t>
  </si>
  <si>
    <t>Sagami5</t>
  </si>
  <si>
    <t>相模５</t>
  </si>
  <si>
    <t>N.ST6H</t>
  </si>
  <si>
    <t>Sagami6</t>
  </si>
  <si>
    <t>相模６</t>
  </si>
  <si>
    <t>N.STDH</t>
  </si>
  <si>
    <t>Shitada</t>
  </si>
  <si>
    <t>N.STKH</t>
  </si>
  <si>
    <t>Shirataki</t>
  </si>
  <si>
    <t>白滝</t>
  </si>
  <si>
    <t>N.STNH</t>
  </si>
  <si>
    <t>Shibetsu-N</t>
  </si>
  <si>
    <t>標津北</t>
  </si>
  <si>
    <t>N.STRH</t>
  </si>
  <si>
    <t>Shitara</t>
  </si>
  <si>
    <t>設楽</t>
  </si>
  <si>
    <t>N.STSH</t>
  </si>
  <si>
    <t>Shibetsu-S</t>
  </si>
  <si>
    <t>標津南</t>
  </si>
  <si>
    <t>N.SUGH</t>
  </si>
  <si>
    <t>Sunagawa</t>
  </si>
  <si>
    <t>砂川</t>
  </si>
  <si>
    <t>N.SUKH</t>
  </si>
  <si>
    <t>Suki</t>
  </si>
  <si>
    <t>須木</t>
  </si>
  <si>
    <t>N.SUMH</t>
  </si>
  <si>
    <t>Sumatakyou</t>
  </si>
  <si>
    <t>寸又峡</t>
  </si>
  <si>
    <t>N.SUYH</t>
  </si>
  <si>
    <t>Suwa-Ushiroyama</t>
  </si>
  <si>
    <t>諏訪後山</t>
  </si>
  <si>
    <t>N.SUZH</t>
  </si>
  <si>
    <t>N.SWEH</t>
  </si>
  <si>
    <t>Shimokawa-E</t>
  </si>
  <si>
    <t>下川東</t>
  </si>
  <si>
    <t>N.SWWH</t>
  </si>
  <si>
    <t>Shimokawa-W</t>
  </si>
  <si>
    <t>下川西</t>
  </si>
  <si>
    <t>N.SYKH</t>
  </si>
  <si>
    <t>Syoukawa</t>
  </si>
  <si>
    <t>N.SYNH</t>
  </si>
  <si>
    <t>Syari-N</t>
  </si>
  <si>
    <t>斜里北</t>
  </si>
  <si>
    <t>N.SYOH</t>
  </si>
  <si>
    <t>Syouou</t>
  </si>
  <si>
    <t>勝央</t>
  </si>
  <si>
    <t>N.SYSH</t>
  </si>
  <si>
    <t>Syari-S</t>
  </si>
  <si>
    <t>斜里南</t>
  </si>
  <si>
    <t>N.SYTH</t>
  </si>
  <si>
    <t>Syuutou</t>
  </si>
  <si>
    <t>周東</t>
  </si>
  <si>
    <t>N.SZGH</t>
  </si>
  <si>
    <t>Shizugawa</t>
  </si>
  <si>
    <t>志津川</t>
  </si>
  <si>
    <t>N.SZJH</t>
  </si>
  <si>
    <t>Shuzenji</t>
  </si>
  <si>
    <t>修善寺</t>
  </si>
  <si>
    <t>N.SZKH</t>
  </si>
  <si>
    <t>Shizukuishi</t>
  </si>
  <si>
    <t>雫石</t>
  </si>
  <si>
    <t>N.SZNH</t>
  </si>
  <si>
    <t>Shizunai</t>
  </si>
  <si>
    <t>静内</t>
  </si>
  <si>
    <t>N.SZUH</t>
  </si>
  <si>
    <t>清水北</t>
  </si>
  <si>
    <t>N.SZWH</t>
  </si>
  <si>
    <t>Shiozawa</t>
  </si>
  <si>
    <t>塩沢</t>
  </si>
  <si>
    <t>N.TAGH</t>
  </si>
  <si>
    <t>Taga</t>
  </si>
  <si>
    <t>多賀</t>
  </si>
  <si>
    <t>N.TAJH</t>
  </si>
  <si>
    <t>Miyagitajiri</t>
  </si>
  <si>
    <t>田尻</t>
  </si>
  <si>
    <t>N.TAKH</t>
  </si>
  <si>
    <t>Taketa</t>
  </si>
  <si>
    <t>N.TAMH</t>
  </si>
  <si>
    <t>Tamano</t>
  </si>
  <si>
    <t>玉野</t>
  </si>
  <si>
    <t>N.TARH</t>
  </si>
  <si>
    <t>Tachiarai</t>
  </si>
  <si>
    <t>大刀洗</t>
  </si>
  <si>
    <t>N.TATH</t>
  </si>
  <si>
    <t>Tatsuyama</t>
  </si>
  <si>
    <t>龍山</t>
  </si>
  <si>
    <t>N.TAYH</t>
  </si>
  <si>
    <t>Takayama</t>
  </si>
  <si>
    <t>高山</t>
  </si>
  <si>
    <t>N.TBEH</t>
  </si>
  <si>
    <t>Tobe</t>
  </si>
  <si>
    <t>砥部</t>
  </si>
  <si>
    <t>N.TBRH</t>
  </si>
  <si>
    <t>Tanbara</t>
  </si>
  <si>
    <t>丹原</t>
  </si>
  <si>
    <t>N.TBSH</t>
  </si>
  <si>
    <t>Tsukubaminami</t>
  </si>
  <si>
    <t>筑波南</t>
  </si>
  <si>
    <t>N.TBTH</t>
  </si>
  <si>
    <t>Tsubata</t>
  </si>
  <si>
    <t>津幡</t>
  </si>
  <si>
    <t>N.TBYH</t>
  </si>
  <si>
    <t>Tatebayashi</t>
  </si>
  <si>
    <t>館林</t>
  </si>
  <si>
    <t>N.TCKH</t>
  </si>
  <si>
    <t>Tachikawa</t>
  </si>
  <si>
    <t>立川</t>
  </si>
  <si>
    <t>N.TDEH</t>
  </si>
  <si>
    <t>Tsukude</t>
  </si>
  <si>
    <t>作手</t>
  </si>
  <si>
    <t>N.TDMH</t>
  </si>
  <si>
    <t>Tadami</t>
  </si>
  <si>
    <t>只見</t>
  </si>
  <si>
    <t>N.TDOH</t>
  </si>
  <si>
    <t>Tendou</t>
  </si>
  <si>
    <t>天童</t>
  </si>
  <si>
    <t>N.TGIH</t>
  </si>
  <si>
    <t>Togi</t>
  </si>
  <si>
    <t>富来</t>
  </si>
  <si>
    <t>N.TGKH</t>
  </si>
  <si>
    <t>N.TGOH</t>
  </si>
  <si>
    <t>Tougou</t>
  </si>
  <si>
    <t>東郷</t>
  </si>
  <si>
    <t>N.TGUH</t>
  </si>
  <si>
    <t>Toguchi</t>
  </si>
  <si>
    <t>戸河内</t>
  </si>
  <si>
    <t>N.THGH</t>
  </si>
  <si>
    <t>Takahagi</t>
  </si>
  <si>
    <t>高萩</t>
  </si>
  <si>
    <t>N.THNH</t>
  </si>
  <si>
    <t>Toyohashikita</t>
  </si>
  <si>
    <t>豊橋北</t>
  </si>
  <si>
    <t>N.THTH</t>
  </si>
  <si>
    <t>Takahata</t>
  </si>
  <si>
    <t>高畠</t>
  </si>
  <si>
    <t>N.TISH</t>
  </si>
  <si>
    <t>Taishi</t>
  </si>
  <si>
    <t>太子</t>
  </si>
  <si>
    <t>N.TJOH</t>
  </si>
  <si>
    <t>Tojo</t>
  </si>
  <si>
    <t>東条</t>
  </si>
  <si>
    <t>N.TJRH</t>
  </si>
  <si>
    <t>Tajiri</t>
  </si>
  <si>
    <t>N.TK2H</t>
  </si>
  <si>
    <t>Tokoname2</t>
  </si>
  <si>
    <t>常滑２</t>
  </si>
  <si>
    <t>N.TKBH</t>
  </si>
  <si>
    <t>Takebe</t>
  </si>
  <si>
    <t>建部</t>
  </si>
  <si>
    <t>N.TKEH</t>
  </si>
  <si>
    <t>Totsukawahigashi</t>
  </si>
  <si>
    <t>十津川東</t>
  </si>
  <si>
    <t>N.TKGH</t>
  </si>
  <si>
    <t>Takagi</t>
  </si>
  <si>
    <t>喬木</t>
  </si>
  <si>
    <t>N.TKHH</t>
  </si>
  <si>
    <t>Takahama</t>
  </si>
  <si>
    <t>高浜</t>
  </si>
  <si>
    <t>N.TKIH</t>
  </si>
  <si>
    <t>Taiki</t>
  </si>
  <si>
    <t>大樹</t>
  </si>
  <si>
    <t>N.TKJH</t>
  </si>
  <si>
    <t>Tokuji</t>
  </si>
  <si>
    <t>徳地</t>
  </si>
  <si>
    <t>N.TKKH</t>
  </si>
  <si>
    <t>Takaki</t>
  </si>
  <si>
    <t>高来</t>
  </si>
  <si>
    <t>N.TKNH</t>
  </si>
  <si>
    <t>N.TKRH</t>
  </si>
  <si>
    <t>N.TKSH</t>
  </si>
  <si>
    <t>Takeshi</t>
  </si>
  <si>
    <t>武石</t>
  </si>
  <si>
    <t>N.TKTH</t>
  </si>
  <si>
    <t>N.TKUH</t>
  </si>
  <si>
    <t>Tokuyama</t>
  </si>
  <si>
    <t>徳山</t>
  </si>
  <si>
    <t>N.TKWH</t>
  </si>
  <si>
    <t>Totsukawanishi</t>
  </si>
  <si>
    <t>十津川西</t>
  </si>
  <si>
    <t>N.TMAH</t>
  </si>
  <si>
    <t>N.TMGH</t>
  </si>
  <si>
    <t>Tamagawa</t>
  </si>
  <si>
    <t>田万川</t>
  </si>
  <si>
    <t>N.TMNH</t>
  </si>
  <si>
    <t>N.TMOH</t>
  </si>
  <si>
    <t>N.TMYH</t>
  </si>
  <si>
    <t>Tamayama</t>
  </si>
  <si>
    <t>玉山</t>
  </si>
  <si>
    <t>N.TNEH</t>
  </si>
  <si>
    <t>Tone</t>
  </si>
  <si>
    <t>利根</t>
  </si>
  <si>
    <t>N.TNMH</t>
  </si>
  <si>
    <t>Tanigumi</t>
  </si>
  <si>
    <t>谷汲</t>
  </si>
  <si>
    <t>N.TNRH</t>
  </si>
  <si>
    <t>N.TOBH</t>
  </si>
  <si>
    <t>Toubetsu</t>
  </si>
  <si>
    <t>当別</t>
  </si>
  <si>
    <t>N.TOEH</t>
  </si>
  <si>
    <t>N.TOGH</t>
  </si>
  <si>
    <t>Toga</t>
  </si>
  <si>
    <t>利賀</t>
  </si>
  <si>
    <t>N.TOHH</t>
  </si>
  <si>
    <t>Touwa</t>
  </si>
  <si>
    <t>東和</t>
  </si>
  <si>
    <t>N.TOIH</t>
  </si>
  <si>
    <t>Tokigawa</t>
  </si>
  <si>
    <t>都幾川</t>
  </si>
  <si>
    <t>N.TOKH</t>
  </si>
  <si>
    <t>Tokushima</t>
  </si>
  <si>
    <t>徳島</t>
  </si>
  <si>
    <t>N.TOMH</t>
  </si>
  <si>
    <t>N.TONH</t>
  </si>
  <si>
    <t>Tatsuno-Ono</t>
  </si>
  <si>
    <t>辰野小野</t>
  </si>
  <si>
    <t>N.TOUH</t>
  </si>
  <si>
    <t>Iwatetouwa</t>
  </si>
  <si>
    <t>N.TOWH</t>
  </si>
  <si>
    <t>Miyagitouwa</t>
  </si>
  <si>
    <t>N.TOYH</t>
  </si>
  <si>
    <t>Toyama</t>
  </si>
  <si>
    <t>富山</t>
  </si>
  <si>
    <t>N.TR2H</t>
  </si>
  <si>
    <t>N.TREH</t>
  </si>
  <si>
    <t>Tsurui-E</t>
  </si>
  <si>
    <t>鶴居東</t>
  </si>
  <si>
    <t>N.TRGH</t>
  </si>
  <si>
    <t>Tsuruga</t>
  </si>
  <si>
    <t>敦賀</t>
  </si>
  <si>
    <t>N.TRIH</t>
  </si>
  <si>
    <t>Tenri</t>
  </si>
  <si>
    <t>天理</t>
  </si>
  <si>
    <t>N.TROH</t>
  </si>
  <si>
    <t>Tarou</t>
  </si>
  <si>
    <t>田老</t>
  </si>
  <si>
    <t>N.TRSH</t>
  </si>
  <si>
    <t>Tsurui-S</t>
  </si>
  <si>
    <t>鶴居南</t>
  </si>
  <si>
    <t>N.TRUH</t>
  </si>
  <si>
    <t>N.TRWH</t>
  </si>
  <si>
    <t>Tsurui-W</t>
  </si>
  <si>
    <t>鶴居西</t>
  </si>
  <si>
    <t>N.TSKH</t>
  </si>
  <si>
    <t>N.TSMH</t>
  </si>
  <si>
    <t>Tsushima</t>
  </si>
  <si>
    <t>津島</t>
  </si>
  <si>
    <t>N.TSOH</t>
  </si>
  <si>
    <t>Teshio</t>
  </si>
  <si>
    <t>天塩</t>
  </si>
  <si>
    <t>N.TSRH</t>
  </si>
  <si>
    <t>Tashiro</t>
  </si>
  <si>
    <t>田代</t>
  </si>
  <si>
    <t>N.TSSH</t>
  </si>
  <si>
    <t>N.TSTH</t>
  </si>
  <si>
    <t>Takasato</t>
  </si>
  <si>
    <t>高郷</t>
  </si>
  <si>
    <t>N.TSUH</t>
  </si>
  <si>
    <t>Takasu</t>
  </si>
  <si>
    <t>高鷲</t>
  </si>
  <si>
    <t>N.TSYH</t>
  </si>
  <si>
    <t>Taisyou</t>
  </si>
  <si>
    <t>大正</t>
  </si>
  <si>
    <t>N.TT2H</t>
  </si>
  <si>
    <t>Tatsuyama-2</t>
  </si>
  <si>
    <t>龍山東</t>
  </si>
  <si>
    <t>N.TTAH</t>
  </si>
  <si>
    <t>Tetta</t>
  </si>
  <si>
    <t>哲多</t>
  </si>
  <si>
    <t>N.TTKH</t>
  </si>
  <si>
    <t>Takko</t>
  </si>
  <si>
    <t>田子</t>
  </si>
  <si>
    <t>N.TTNH</t>
  </si>
  <si>
    <t>Tatsuno</t>
  </si>
  <si>
    <t>辰野</t>
  </si>
  <si>
    <t>N.TU2H</t>
  </si>
  <si>
    <t>Tsuru-2</t>
  </si>
  <si>
    <t>都留南</t>
  </si>
  <si>
    <t>N.TUMH</t>
  </si>
  <si>
    <t>Tsumagoi</t>
  </si>
  <si>
    <t>嬬恋</t>
  </si>
  <si>
    <t>N.TUNH</t>
  </si>
  <si>
    <t>Takinoue-N</t>
  </si>
  <si>
    <t>滝上北</t>
  </si>
  <si>
    <t>N.TURH</t>
  </si>
  <si>
    <t>Toyoura</t>
  </si>
  <si>
    <t>豊浦</t>
  </si>
  <si>
    <t>N.TUSH</t>
  </si>
  <si>
    <t>Takinoue-S</t>
  </si>
  <si>
    <t>滝上南</t>
  </si>
  <si>
    <t>N.TWAH</t>
  </si>
  <si>
    <t>Tsukawa</t>
  </si>
  <si>
    <t>津川</t>
  </si>
  <si>
    <t>N.TWEH</t>
  </si>
  <si>
    <t>Towadako-E</t>
  </si>
  <si>
    <t>十和田湖東</t>
  </si>
  <si>
    <t>N.TWWH</t>
  </si>
  <si>
    <t>Towadako-W</t>
  </si>
  <si>
    <t>十和田湖西</t>
  </si>
  <si>
    <t>N.TY2H</t>
  </si>
  <si>
    <t>Tateyama-2</t>
  </si>
  <si>
    <t>館山西</t>
  </si>
  <si>
    <t>N.TYEH</t>
  </si>
  <si>
    <t>Toyone</t>
  </si>
  <si>
    <t>豊根</t>
  </si>
  <si>
    <t>N.TYHH</t>
  </si>
  <si>
    <t>N.TYMH</t>
  </si>
  <si>
    <t>館山</t>
  </si>
  <si>
    <t>N.TYNH</t>
  </si>
  <si>
    <t>Toyono</t>
  </si>
  <si>
    <t>豊野</t>
  </si>
  <si>
    <t>N.TYOH</t>
  </si>
  <si>
    <t>Taiyou</t>
  </si>
  <si>
    <t>N.TYRH</t>
  </si>
  <si>
    <t>Toyokoro</t>
  </si>
  <si>
    <t>豊頃</t>
  </si>
  <si>
    <t>N.TYTH</t>
  </si>
  <si>
    <t>Toyotomi</t>
  </si>
  <si>
    <t>豊富</t>
  </si>
  <si>
    <t>N.TYUH</t>
  </si>
  <si>
    <t>N.TZWH</t>
  </si>
  <si>
    <t>Tozawa</t>
  </si>
  <si>
    <t>戸沢</t>
  </si>
  <si>
    <t>N.UBEH</t>
  </si>
  <si>
    <t>Ube</t>
  </si>
  <si>
    <t>宇部</t>
  </si>
  <si>
    <t>N.UCNH</t>
  </si>
  <si>
    <t>Uchinoura</t>
  </si>
  <si>
    <t>内之浦</t>
  </si>
  <si>
    <t>N.UCUH</t>
  </si>
  <si>
    <t>Uchiura</t>
  </si>
  <si>
    <t>内浦</t>
  </si>
  <si>
    <t>N.UJEH</t>
  </si>
  <si>
    <t>Ujiie</t>
  </si>
  <si>
    <t>氏家</t>
  </si>
  <si>
    <t>N.UKHH</t>
  </si>
  <si>
    <t>Ukiha</t>
  </si>
  <si>
    <t>浮羽</t>
  </si>
  <si>
    <t>N.UMEH</t>
  </si>
  <si>
    <t>Umehigashi</t>
  </si>
  <si>
    <t>宇目東</t>
  </si>
  <si>
    <t>N.UMIH</t>
  </si>
  <si>
    <t>Umi</t>
  </si>
  <si>
    <t>宇美</t>
  </si>
  <si>
    <t>N.UMWH</t>
  </si>
  <si>
    <t>Umenishi</t>
  </si>
  <si>
    <t>宇目西</t>
  </si>
  <si>
    <t>N.UMYH</t>
  </si>
  <si>
    <t>Utsunomiya</t>
  </si>
  <si>
    <t>宇都宮</t>
  </si>
  <si>
    <t>N.UNNH</t>
  </si>
  <si>
    <t>Utanobori-N</t>
  </si>
  <si>
    <t>歌登北</t>
  </si>
  <si>
    <t>N.UNSH</t>
  </si>
  <si>
    <t>Utanobori-S</t>
  </si>
  <si>
    <t>歌登南</t>
  </si>
  <si>
    <t>N.UOZH</t>
  </si>
  <si>
    <t>Uozu</t>
  </si>
  <si>
    <t>魚津</t>
  </si>
  <si>
    <t>N.URSH</t>
  </si>
  <si>
    <t>N.USDH</t>
  </si>
  <si>
    <t>Usuda</t>
  </si>
  <si>
    <t>臼田</t>
  </si>
  <si>
    <t>N.UUMH</t>
  </si>
  <si>
    <t>Uchinomi</t>
  </si>
  <si>
    <t>内海</t>
  </si>
  <si>
    <t>N.UWAH</t>
  </si>
  <si>
    <t>Uwa</t>
  </si>
  <si>
    <t>宇和</t>
  </si>
  <si>
    <t>N.UWEH</t>
  </si>
  <si>
    <t>Ue</t>
  </si>
  <si>
    <t>上</t>
  </si>
  <si>
    <t>N.WATH</t>
  </si>
  <si>
    <t>N.WKMH</t>
  </si>
  <si>
    <t>N.WKYH</t>
  </si>
  <si>
    <t>N.WMZH</t>
  </si>
  <si>
    <t>Wajimamonzen</t>
  </si>
  <si>
    <t>輪島門前</t>
  </si>
  <si>
    <t>N.WNEH</t>
  </si>
  <si>
    <t>Wakkanai-E</t>
  </si>
  <si>
    <t>稚内東</t>
  </si>
  <si>
    <t>N.WNNH</t>
  </si>
  <si>
    <t>Wakkanai-N</t>
  </si>
  <si>
    <t>稚内北</t>
  </si>
  <si>
    <t>N.WNWH</t>
  </si>
  <si>
    <t>Wakkanai-W</t>
  </si>
  <si>
    <t>稚内西</t>
  </si>
  <si>
    <t>N.WSMH</t>
  </si>
  <si>
    <t>Wassamu</t>
  </si>
  <si>
    <t>和寒</t>
  </si>
  <si>
    <t>N.YABH</t>
  </si>
  <si>
    <t>Yabe</t>
  </si>
  <si>
    <t>矢部</t>
  </si>
  <si>
    <t>N.YBKH</t>
  </si>
  <si>
    <t>Yabuki</t>
  </si>
  <si>
    <t>矢吹</t>
  </si>
  <si>
    <t>N.YBNH</t>
  </si>
  <si>
    <t>Yuubetsu-N</t>
  </si>
  <si>
    <t>湧別北</t>
  </si>
  <si>
    <t>N.YBRH</t>
  </si>
  <si>
    <t>Yubara</t>
  </si>
  <si>
    <t>湯原</t>
  </si>
  <si>
    <t>N.YFTH</t>
  </si>
  <si>
    <t>N.YGDH</t>
  </si>
  <si>
    <t>Yanagida</t>
  </si>
  <si>
    <t>柳田</t>
  </si>
  <si>
    <t>N.YGNH</t>
  </si>
  <si>
    <t>Yamaguni</t>
  </si>
  <si>
    <t>山国</t>
  </si>
  <si>
    <t>N.YGTH</t>
  </si>
  <si>
    <t>Yamagata</t>
  </si>
  <si>
    <t>山形</t>
  </si>
  <si>
    <t>N.YHBH</t>
  </si>
  <si>
    <t>Yahaba</t>
  </si>
  <si>
    <t>矢巾</t>
  </si>
  <si>
    <t>N.YITH</t>
  </si>
  <si>
    <t>Yaita</t>
  </si>
  <si>
    <t>矢板</t>
  </si>
  <si>
    <t>N.YJMH</t>
  </si>
  <si>
    <t>Yashima</t>
  </si>
  <si>
    <t>矢島</t>
  </si>
  <si>
    <t>N.YKHH</t>
  </si>
  <si>
    <t>N.YKIH</t>
  </si>
  <si>
    <t>N.YKSH</t>
  </si>
  <si>
    <t>Yamakitaminami</t>
  </si>
  <si>
    <t>山北南</t>
  </si>
  <si>
    <t>N.YKWH</t>
  </si>
  <si>
    <t>Yamakawa</t>
  </si>
  <si>
    <t>山川</t>
  </si>
  <si>
    <t>N.YM2H</t>
  </si>
  <si>
    <t>Yamakita-2</t>
  </si>
  <si>
    <t>山北中</t>
  </si>
  <si>
    <t>N.YMAH</t>
  </si>
  <si>
    <t>山方</t>
  </si>
  <si>
    <t>N.YMDH</t>
  </si>
  <si>
    <t>Yamada</t>
  </si>
  <si>
    <t>山田</t>
  </si>
  <si>
    <t>N.YMGH</t>
  </si>
  <si>
    <t>Yamaga</t>
  </si>
  <si>
    <t>山香</t>
  </si>
  <si>
    <t>N.YMIH</t>
  </si>
  <si>
    <t>N.YMMH</t>
  </si>
  <si>
    <t>Yamamoto</t>
  </si>
  <si>
    <t>山元</t>
  </si>
  <si>
    <t>N.YMKH</t>
  </si>
  <si>
    <t>N.YMSH</t>
  </si>
  <si>
    <t>Yumesaki</t>
  </si>
  <si>
    <t>夢前</t>
  </si>
  <si>
    <t>N.YMTH</t>
  </si>
  <si>
    <t>Yamato</t>
  </si>
  <si>
    <t>N.YNDH</t>
  </si>
  <si>
    <t>Yanadani</t>
  </si>
  <si>
    <t>柳谷</t>
  </si>
  <si>
    <t>N.YNTH</t>
  </si>
  <si>
    <t>Yunotani</t>
  </si>
  <si>
    <t>湯之谷</t>
  </si>
  <si>
    <t>N.YNZH</t>
  </si>
  <si>
    <t>Yonezawa</t>
  </si>
  <si>
    <t>米沢</t>
  </si>
  <si>
    <t>N.YOKH</t>
  </si>
  <si>
    <t>N.YOTH</t>
  </si>
  <si>
    <t>Yaotsu</t>
  </si>
  <si>
    <t>八百津</t>
  </si>
  <si>
    <t>N.YROH</t>
  </si>
  <si>
    <t>N.YSDH</t>
  </si>
  <si>
    <t>Yoshida</t>
  </si>
  <si>
    <t>吉田</t>
  </si>
  <si>
    <t>N.YSHH</t>
  </si>
  <si>
    <t>N.YSKH</t>
  </si>
  <si>
    <t>N.YSTH</t>
  </si>
  <si>
    <t>N.YTOH</t>
  </si>
  <si>
    <t>Yatsuo</t>
  </si>
  <si>
    <t>八尾</t>
  </si>
  <si>
    <t>N.YUBH</t>
  </si>
  <si>
    <t>Yuubari</t>
  </si>
  <si>
    <t>夕張</t>
  </si>
  <si>
    <t>N.YUZH</t>
  </si>
  <si>
    <t>Akitayuzawa</t>
  </si>
  <si>
    <t>湯沢</t>
  </si>
  <si>
    <t>N.YWTH</t>
  </si>
  <si>
    <t>Yawata</t>
  </si>
  <si>
    <t>八幡</t>
  </si>
  <si>
    <t>N.YZEH</t>
  </si>
  <si>
    <t>Yamazoe</t>
  </si>
  <si>
    <t>山添</t>
  </si>
  <si>
    <t>N.YZMH</t>
  </si>
  <si>
    <t>Yuzawaminase</t>
  </si>
  <si>
    <t>湯沢皆瀬</t>
  </si>
  <si>
    <t>N.YZWH</t>
  </si>
  <si>
    <t>Yuzawa</t>
  </si>
  <si>
    <t>KMD19</t>
  </si>
  <si>
    <t>M.HOBS</t>
  </si>
  <si>
    <t>Hatsushimakaitei</t>
  </si>
  <si>
    <t>初島海底</t>
  </si>
  <si>
    <t>M.KOB1</t>
  </si>
  <si>
    <t>Kushirokaitei1</t>
  </si>
  <si>
    <t>釧路海底１</t>
  </si>
  <si>
    <t>M.KOB2</t>
  </si>
  <si>
    <t>Kushirokaitei2</t>
  </si>
  <si>
    <t>釧路海底２</t>
  </si>
  <si>
    <t>M.KOB3</t>
  </si>
  <si>
    <t>Kushirokaitei3</t>
  </si>
  <si>
    <t>釧路海底３</t>
  </si>
  <si>
    <t>M.MOB1</t>
  </si>
  <si>
    <t>Murotokaitei1</t>
  </si>
  <si>
    <t>室戸海底１</t>
  </si>
  <si>
    <t>M.MOB2</t>
  </si>
  <si>
    <t>Murotokaitei2</t>
  </si>
  <si>
    <t>室戸海底２</t>
  </si>
  <si>
    <t>M2MOB1</t>
  </si>
  <si>
    <t>GS.ANK</t>
  </si>
  <si>
    <t>Anankuwano</t>
  </si>
  <si>
    <t>阿南桑野</t>
  </si>
  <si>
    <t>GS.ANO</t>
  </si>
  <si>
    <t>Ano</t>
  </si>
  <si>
    <t>安濃</t>
  </si>
  <si>
    <t>GS.BND</t>
  </si>
  <si>
    <t>Bando</t>
  </si>
  <si>
    <t>板東</t>
  </si>
  <si>
    <t>GS.HGM</t>
  </si>
  <si>
    <t>Hongumitsukoshi</t>
  </si>
  <si>
    <t>本宮三越</t>
  </si>
  <si>
    <t>GS.HNO</t>
  </si>
  <si>
    <t>Hanaore</t>
  </si>
  <si>
    <t>花折</t>
  </si>
  <si>
    <t>GS.HTS</t>
  </si>
  <si>
    <t>Hatashou</t>
  </si>
  <si>
    <t>秦荘</t>
  </si>
  <si>
    <t>GS.ICU</t>
  </si>
  <si>
    <t>Ichiura</t>
  </si>
  <si>
    <t>井内浦</t>
  </si>
  <si>
    <t>GS.IKH</t>
  </si>
  <si>
    <t>Ikuha</t>
  </si>
  <si>
    <t>育波</t>
  </si>
  <si>
    <t>GS.ING</t>
  </si>
  <si>
    <t>Inagawa</t>
  </si>
  <si>
    <t>猪名川</t>
  </si>
  <si>
    <t>GS.ITA</t>
  </si>
  <si>
    <t>Iitakaako</t>
  </si>
  <si>
    <t>飯高赤桶</t>
  </si>
  <si>
    <t>GS.KNG</t>
  </si>
  <si>
    <t>Kusanagi</t>
  </si>
  <si>
    <t>草薙</t>
  </si>
  <si>
    <t>GS.KOC</t>
  </si>
  <si>
    <t>Kochi</t>
  </si>
  <si>
    <t>高知</t>
  </si>
  <si>
    <t>GS.KRY</t>
  </si>
  <si>
    <t>Kouryou</t>
  </si>
  <si>
    <t>広陵</t>
  </si>
  <si>
    <t>GS.KST</t>
  </si>
  <si>
    <t>Kushimoto</t>
  </si>
  <si>
    <t>串本</t>
  </si>
  <si>
    <t>GS.MAT</t>
  </si>
  <si>
    <t>Matsuyama</t>
  </si>
  <si>
    <t>松山</t>
  </si>
  <si>
    <t>GS.MRT</t>
  </si>
  <si>
    <t>GS.MYM</t>
  </si>
  <si>
    <t>Miyamakihoku</t>
  </si>
  <si>
    <t>海山紀北</t>
  </si>
  <si>
    <t>GS3MYM</t>
  </si>
  <si>
    <t>GS.NGR</t>
  </si>
  <si>
    <t>Negoro</t>
  </si>
  <si>
    <t>根来</t>
  </si>
  <si>
    <t>GS.NHK</t>
  </si>
  <si>
    <t>Niihamakuroshima</t>
  </si>
  <si>
    <t>新居浜黒島</t>
  </si>
  <si>
    <t>GS.NSZ</t>
  </si>
  <si>
    <t>Nishiozenmyo</t>
  </si>
  <si>
    <t>西尾善明</t>
  </si>
  <si>
    <t>GS.OHR</t>
  </si>
  <si>
    <t>GS.SSK</t>
  </si>
  <si>
    <t>GS.TKZ</t>
  </si>
  <si>
    <t>Takarazuka</t>
  </si>
  <si>
    <t>宝塚</t>
  </si>
  <si>
    <t>GS.TNN</t>
  </si>
  <si>
    <t>Tennouji</t>
  </si>
  <si>
    <t>天王寺</t>
  </si>
  <si>
    <t>GS.TSS</t>
  </si>
  <si>
    <t>GS.TYS</t>
  </si>
  <si>
    <t>Toyota</t>
  </si>
  <si>
    <t>GS.UWA</t>
  </si>
  <si>
    <t>GS.YST</t>
  </si>
  <si>
    <t>Yasutomi</t>
  </si>
  <si>
    <t>安富</t>
  </si>
  <si>
    <t>A.ASMS</t>
  </si>
  <si>
    <t>Asamushi</t>
  </si>
  <si>
    <t>浅虫</t>
  </si>
  <si>
    <t>A.AZOS</t>
  </si>
  <si>
    <t>Azuchioshima</t>
  </si>
  <si>
    <t>的山大島</t>
  </si>
  <si>
    <t>A.CHOG</t>
  </si>
  <si>
    <t>Chougo</t>
  </si>
  <si>
    <t>長後</t>
  </si>
  <si>
    <t>A.ENJJ</t>
  </si>
  <si>
    <t>Enjoji</t>
  </si>
  <si>
    <t>円上寺</t>
  </si>
  <si>
    <t>A.ENOS</t>
  </si>
  <si>
    <t>A.FKAG</t>
  </si>
  <si>
    <t>Fukiage</t>
  </si>
  <si>
    <t>吹上</t>
  </si>
  <si>
    <t>A.FKSB</t>
  </si>
  <si>
    <t>Fukushima-B</t>
  </si>
  <si>
    <t>福島Ｂ</t>
  </si>
  <si>
    <t>A.FKSC</t>
  </si>
  <si>
    <t>Fukushima-C</t>
  </si>
  <si>
    <t>福島Ｃ</t>
  </si>
  <si>
    <t>A.GNKS</t>
  </si>
  <si>
    <t>Genkaijima</t>
  </si>
  <si>
    <t>玄界島</t>
  </si>
  <si>
    <t>A.HGTK</t>
  </si>
  <si>
    <t>Higashitaku</t>
  </si>
  <si>
    <t>東多久</t>
  </si>
  <si>
    <t>A.HGTZ</t>
  </si>
  <si>
    <t>Higashitazawa</t>
  </si>
  <si>
    <t>東田沢</t>
  </si>
  <si>
    <t>A.HOKI</t>
  </si>
  <si>
    <t>Hioki</t>
  </si>
  <si>
    <t>日置</t>
  </si>
  <si>
    <t>A.HRDA</t>
  </si>
  <si>
    <t>Harada</t>
  </si>
  <si>
    <t>原田</t>
  </si>
  <si>
    <t>A.ICHN</t>
  </si>
  <si>
    <t>Ichihino</t>
  </si>
  <si>
    <t>市比野</t>
  </si>
  <si>
    <t>A.IIZM</t>
  </si>
  <si>
    <t>Iizume</t>
  </si>
  <si>
    <t>飯詰</t>
  </si>
  <si>
    <t>A.IKIS</t>
  </si>
  <si>
    <t>Ikinoshima</t>
  </si>
  <si>
    <t>壱岐島</t>
  </si>
  <si>
    <t>A.IMTA</t>
  </si>
  <si>
    <t>Imuta</t>
  </si>
  <si>
    <t>藺牟田</t>
  </si>
  <si>
    <t>A.IZHS</t>
  </si>
  <si>
    <t>Izuharaminami</t>
  </si>
  <si>
    <t>厳原南</t>
  </si>
  <si>
    <t>A.KAMO</t>
  </si>
  <si>
    <t>蒲生</t>
  </si>
  <si>
    <t>A.KKNI</t>
  </si>
  <si>
    <t>Kikonai</t>
  </si>
  <si>
    <t>木古内</t>
  </si>
  <si>
    <t>A.KMMY</t>
  </si>
  <si>
    <t>Kamimyo</t>
  </si>
  <si>
    <t>上名</t>
  </si>
  <si>
    <t>A.KRUC</t>
  </si>
  <si>
    <t>Kurauchi</t>
  </si>
  <si>
    <t>倉内</t>
  </si>
  <si>
    <t>A.KSBC</t>
  </si>
  <si>
    <t>Kamisababuchi</t>
  </si>
  <si>
    <t>上鯖渕</t>
  </si>
  <si>
    <t>A.KSWN</t>
  </si>
  <si>
    <t>Kashiwano</t>
  </si>
  <si>
    <t>柏野</t>
  </si>
  <si>
    <t>A.KTSM</t>
  </si>
  <si>
    <t>Kamitsushima</t>
  </si>
  <si>
    <t>上対馬</t>
  </si>
  <si>
    <t>A.KTUR</t>
  </si>
  <si>
    <t>Kataura</t>
  </si>
  <si>
    <t>片浦</t>
  </si>
  <si>
    <t>A.KUS2</t>
  </si>
  <si>
    <t>Shinkushikino</t>
  </si>
  <si>
    <t>新串木野</t>
  </si>
  <si>
    <t>A.MDRS</t>
  </si>
  <si>
    <t>Madarashima</t>
  </si>
  <si>
    <t>馬渡島</t>
  </si>
  <si>
    <t>A.MKRY</t>
  </si>
  <si>
    <t>Mikuriya</t>
  </si>
  <si>
    <t>御厨</t>
  </si>
  <si>
    <t>A.MYGA</t>
  </si>
  <si>
    <t>Miyagi-A</t>
  </si>
  <si>
    <t>宮城Ａ</t>
  </si>
  <si>
    <t>A.MYGB</t>
  </si>
  <si>
    <t>Miyagi-B</t>
  </si>
  <si>
    <t>宮城Ｂ</t>
  </si>
  <si>
    <t>A.MYGC</t>
  </si>
  <si>
    <t>Miyagi-C</t>
  </si>
  <si>
    <t>宮城Ｃ</t>
  </si>
  <si>
    <t>A.NGNY</t>
  </si>
  <si>
    <t>Naginoyu</t>
  </si>
  <si>
    <t>名木野湯</t>
  </si>
  <si>
    <t>A.NJFK</t>
  </si>
  <si>
    <t>Nijofukui</t>
  </si>
  <si>
    <t>二丈福井</t>
  </si>
  <si>
    <t>A.NSTK</t>
  </si>
  <si>
    <t>Nishitaku</t>
  </si>
  <si>
    <t>西多久</t>
  </si>
  <si>
    <t>A.NTNO</t>
  </si>
  <si>
    <t>Nitanoo</t>
  </si>
  <si>
    <t>仁田野尾</t>
  </si>
  <si>
    <t>A.NZWA</t>
  </si>
  <si>
    <t>Nozawa</t>
  </si>
  <si>
    <t>野沢</t>
  </si>
  <si>
    <t>A.OGWS</t>
  </si>
  <si>
    <t>Ogawashima</t>
  </si>
  <si>
    <t>小川島</t>
  </si>
  <si>
    <t>A.OKWA</t>
  </si>
  <si>
    <t>Okawa</t>
  </si>
  <si>
    <t>大川</t>
  </si>
  <si>
    <t>A.ORNS</t>
  </si>
  <si>
    <t>Oronoshima</t>
  </si>
  <si>
    <t>小呂島</t>
  </si>
  <si>
    <t>A.OZAT</t>
  </si>
  <si>
    <t>Oozato</t>
  </si>
  <si>
    <t>大里</t>
  </si>
  <si>
    <t>A.OZKU</t>
  </si>
  <si>
    <t>Ozumikumaue</t>
  </si>
  <si>
    <t>大積熊上</t>
  </si>
  <si>
    <t>A.QRAG</t>
  </si>
  <si>
    <t>Kyuragi</t>
  </si>
  <si>
    <t>厳木</t>
  </si>
  <si>
    <t>A.SATO</t>
  </si>
  <si>
    <t>Sato</t>
  </si>
  <si>
    <t>里</t>
  </si>
  <si>
    <t>A.SAZA</t>
  </si>
  <si>
    <t>Saza</t>
  </si>
  <si>
    <t>佐々</t>
  </si>
  <si>
    <t>A.SGMR</t>
  </si>
  <si>
    <t>Sarugamori</t>
  </si>
  <si>
    <t>猿ヶ森</t>
  </si>
  <si>
    <t>A.SIMA</t>
  </si>
  <si>
    <t>SHIMA</t>
  </si>
  <si>
    <t>A.SMFR</t>
  </si>
  <si>
    <t>Shimofuro</t>
  </si>
  <si>
    <t>下風呂</t>
  </si>
  <si>
    <t>A.SOTN</t>
  </si>
  <si>
    <t>Shiotani</t>
  </si>
  <si>
    <t>塩谷</t>
  </si>
  <si>
    <t>A.SRNK</t>
  </si>
  <si>
    <t>Shiranuka</t>
  </si>
  <si>
    <t>白糠</t>
  </si>
  <si>
    <t>A.STBS</t>
  </si>
  <si>
    <t>Shitobashi</t>
  </si>
  <si>
    <t>四戸橋</t>
  </si>
  <si>
    <t>A.STDJ</t>
  </si>
  <si>
    <t>Sotodoji</t>
  </si>
  <si>
    <t>外童子</t>
  </si>
  <si>
    <t>A.SWRA</t>
  </si>
  <si>
    <t>Sawara</t>
  </si>
  <si>
    <t>早良</t>
  </si>
  <si>
    <t>A.TKSM</t>
  </si>
  <si>
    <t>Takashima</t>
  </si>
  <si>
    <t>鷹島</t>
  </si>
  <si>
    <t>A.TNAB</t>
  </si>
  <si>
    <t>Tanabu</t>
  </si>
  <si>
    <t>田名部</t>
  </si>
  <si>
    <t>A.TRDT</t>
  </si>
  <si>
    <t>Tairadate</t>
  </si>
  <si>
    <t>平舘</t>
  </si>
  <si>
    <t>A.TRMR</t>
  </si>
  <si>
    <t>Torimaru</t>
  </si>
  <si>
    <t>鳥丸</t>
  </si>
  <si>
    <t>A.TSRN</t>
  </si>
  <si>
    <t>Tsuruno</t>
  </si>
  <si>
    <t>鶴野</t>
  </si>
  <si>
    <t>A.UKUS</t>
  </si>
  <si>
    <t>Ukujima</t>
  </si>
  <si>
    <t>宇久島</t>
  </si>
  <si>
    <t>A.URMY</t>
  </si>
  <si>
    <t>Uranomyo</t>
  </si>
  <si>
    <t>浦之名</t>
  </si>
  <si>
    <t>A.WKMT</t>
  </si>
  <si>
    <t>Wakimoto</t>
  </si>
  <si>
    <t>脇本</t>
  </si>
  <si>
    <t>A.WKNS</t>
  </si>
  <si>
    <t>Wakinosawa</t>
  </si>
  <si>
    <t>脇野沢</t>
  </si>
  <si>
    <t>A.YMSR</t>
  </si>
  <si>
    <t>Yamashiro</t>
  </si>
  <si>
    <t>山代</t>
  </si>
  <si>
    <t>A.YNDA</t>
  </si>
  <si>
    <t>Yoshinoda</t>
  </si>
  <si>
    <t>吉野田</t>
  </si>
  <si>
    <t>A.YNKW</t>
  </si>
  <si>
    <t>Yunokawa</t>
  </si>
  <si>
    <t>湯野川</t>
  </si>
  <si>
    <t>A.YUDA</t>
  </si>
  <si>
    <t>Yuda</t>
  </si>
  <si>
    <t>湯田</t>
  </si>
  <si>
    <t>A.YUHI</t>
  </si>
  <si>
    <t>Yuhi</t>
  </si>
  <si>
    <t>夕日</t>
  </si>
  <si>
    <t>E.CHN</t>
  </si>
  <si>
    <t>Aogashimanaganohira</t>
  </si>
  <si>
    <t>青ヶ島長ノ平</t>
  </si>
  <si>
    <t>E.IZA</t>
  </si>
  <si>
    <t>Izu</t>
  </si>
  <si>
    <t>伊豆</t>
  </si>
  <si>
    <t>E.KKK</t>
  </si>
  <si>
    <t>Kozushimakuko</t>
  </si>
  <si>
    <t>神津空港</t>
  </si>
  <si>
    <t>E.KND</t>
  </si>
  <si>
    <t>Hachijojima-kandoyama</t>
  </si>
  <si>
    <t>八丈島神止山</t>
  </si>
  <si>
    <t>E.KST</t>
  </si>
  <si>
    <t>Hachijojima-kashitate</t>
  </si>
  <si>
    <t>E.MKR</t>
  </si>
  <si>
    <t>Mikurajima</t>
  </si>
  <si>
    <t>御蔵島</t>
  </si>
  <si>
    <t>E.MKS</t>
  </si>
  <si>
    <t>Aogashimamukaisato</t>
  </si>
  <si>
    <t>青ヶ島向里</t>
  </si>
  <si>
    <t>E.MSO</t>
  </si>
  <si>
    <t>Aogashimamisonegasaki</t>
  </si>
  <si>
    <t>青ヶ島三曽根崎</t>
  </si>
  <si>
    <t>E.MTB</t>
  </si>
  <si>
    <t>Miyakejima</t>
  </si>
  <si>
    <t>三宅島</t>
  </si>
  <si>
    <t>E.NAG</t>
  </si>
  <si>
    <t>Kozushimanagahama</t>
  </si>
  <si>
    <t>神津長浜</t>
  </si>
  <si>
    <t>E.NIJ</t>
  </si>
  <si>
    <t>Niijimamiyatsukayama</t>
  </si>
  <si>
    <t>新島宮塚山</t>
  </si>
  <si>
    <t>E.NIS</t>
  </si>
  <si>
    <t>Niijimahabushi</t>
  </si>
  <si>
    <t>新島羽伏</t>
  </si>
  <si>
    <t>E2NIS</t>
  </si>
  <si>
    <t>E.OKO</t>
  </si>
  <si>
    <t>Hachijojimaookoshi</t>
  </si>
  <si>
    <t>八丈島大越</t>
  </si>
  <si>
    <t>E.OSG</t>
  </si>
  <si>
    <t>Aogashima-ooishigahira</t>
  </si>
  <si>
    <t>青ヶ島大石ヶ平</t>
  </si>
  <si>
    <t>E.RST</t>
  </si>
  <si>
    <t>Son'eibokujo</t>
  </si>
  <si>
    <t>村営牧場</t>
  </si>
  <si>
    <t>E.SIK</t>
  </si>
  <si>
    <t>Shikinejima</t>
  </si>
  <si>
    <t>式根島</t>
  </si>
  <si>
    <t>E.SNJ</t>
  </si>
  <si>
    <t>Hachijojima-senjosiki</t>
  </si>
  <si>
    <t>八丈島千畳敷</t>
  </si>
  <si>
    <t>E.SYS</t>
  </si>
  <si>
    <t>Hachijojima-sueyoshi</t>
  </si>
  <si>
    <t>八丈島末吉</t>
  </si>
  <si>
    <t>E.TBT</t>
  </si>
  <si>
    <t>Tsubota</t>
  </si>
  <si>
    <t>坪田</t>
  </si>
  <si>
    <t>E.TJM</t>
  </si>
  <si>
    <t>Tejimabokujo</t>
  </si>
  <si>
    <t>手島牧場</t>
  </si>
  <si>
    <t>E.TKM</t>
  </si>
  <si>
    <t>Kozushimatakowan</t>
  </si>
  <si>
    <t>神津島多幸湾</t>
  </si>
  <si>
    <t>E.TOS</t>
  </si>
  <si>
    <t>利島</t>
  </si>
  <si>
    <t>E2TOS</t>
  </si>
  <si>
    <t>E.WKG</t>
  </si>
  <si>
    <t>Niijimawakago</t>
  </si>
  <si>
    <t>新島若郷</t>
  </si>
  <si>
    <t>LG.IKM</t>
  </si>
  <si>
    <t>Ikokuma</t>
  </si>
  <si>
    <t>易国間</t>
  </si>
  <si>
    <t>LG.NKD</t>
  </si>
  <si>
    <t>Nakuidake</t>
  </si>
  <si>
    <t>名久井岳</t>
  </si>
  <si>
    <t>LG.OAT</t>
  </si>
  <si>
    <t>Okiagedaira</t>
  </si>
  <si>
    <t>沖揚平</t>
  </si>
  <si>
    <t>LG.SBG</t>
  </si>
  <si>
    <t>Sanbongi</t>
  </si>
  <si>
    <t>三本木</t>
  </si>
  <si>
    <t>LG.UTB</t>
  </si>
  <si>
    <t>Utarube</t>
  </si>
  <si>
    <t>宇樽部</t>
  </si>
  <si>
    <t>LG.HRN</t>
  </si>
  <si>
    <t>N.HKN</t>
  </si>
  <si>
    <t>Hakone</t>
  </si>
  <si>
    <t>箱根</t>
  </si>
  <si>
    <t>OK.MHK</t>
  </si>
  <si>
    <t>Motohakone</t>
  </si>
  <si>
    <t>元箱根</t>
  </si>
  <si>
    <t>OK.KIN</t>
  </si>
  <si>
    <t>Kintoki</t>
  </si>
  <si>
    <t>金時</t>
  </si>
  <si>
    <t>OK.KOM</t>
  </si>
  <si>
    <t>Komagatake</t>
  </si>
  <si>
    <t>駒ヶ岳</t>
  </si>
  <si>
    <t>OK.KZY</t>
  </si>
  <si>
    <t>Kozukayama</t>
  </si>
  <si>
    <t>小塚山</t>
  </si>
  <si>
    <t>OK.KZR</t>
  </si>
  <si>
    <t>Kojiri</t>
  </si>
  <si>
    <t>湖尻</t>
  </si>
  <si>
    <t>OK.OWD</t>
  </si>
  <si>
    <t>Owakudani</t>
  </si>
  <si>
    <t>大涌谷</t>
  </si>
  <si>
    <t>OK.SSN</t>
  </si>
  <si>
    <t>OK.TNM</t>
  </si>
  <si>
    <t>Tounomine</t>
  </si>
  <si>
    <t>塔ノ峰</t>
  </si>
  <si>
    <t>OK.YGW</t>
  </si>
  <si>
    <t>Yugawara</t>
  </si>
  <si>
    <t>湯河原</t>
  </si>
  <si>
    <t>W.ADK</t>
  </si>
  <si>
    <t>Adak</t>
  </si>
  <si>
    <t>アダック</t>
  </si>
  <si>
    <t>W.COR</t>
  </si>
  <si>
    <t>Corvallis</t>
  </si>
  <si>
    <t>コーバリス</t>
  </si>
  <si>
    <t>W.CTAO</t>
  </si>
  <si>
    <t>Charters-Towers</t>
  </si>
  <si>
    <t>チャーターズタワーズ</t>
  </si>
  <si>
    <t>W.GNI</t>
  </si>
  <si>
    <t>Garrni</t>
  </si>
  <si>
    <t>ガミ</t>
  </si>
  <si>
    <t>W.HKT</t>
  </si>
  <si>
    <t>Hockley</t>
  </si>
  <si>
    <t>ホックレー</t>
  </si>
  <si>
    <t>W.HRV</t>
  </si>
  <si>
    <t>Harvard</t>
  </si>
  <si>
    <t>ハーバード</t>
  </si>
  <si>
    <t>W.KBS</t>
  </si>
  <si>
    <t>Ny-Alesund</t>
  </si>
  <si>
    <t>ニーオルセン</t>
  </si>
  <si>
    <t>W.KEV</t>
  </si>
  <si>
    <t>Kevo</t>
  </si>
  <si>
    <t>ケボ</t>
  </si>
  <si>
    <t>W.KIEV</t>
  </si>
  <si>
    <t>Kyiv</t>
  </si>
  <si>
    <t>キーウ</t>
  </si>
  <si>
    <t>W.KIP</t>
  </si>
  <si>
    <t>Kipapa</t>
  </si>
  <si>
    <t>キパパ</t>
  </si>
  <si>
    <t>W.KMNB</t>
  </si>
  <si>
    <t>Kinmen</t>
  </si>
  <si>
    <t>金門</t>
  </si>
  <si>
    <t>W.KONO</t>
  </si>
  <si>
    <t>Kongsberg</t>
  </si>
  <si>
    <t>コンクスベルグ</t>
  </si>
  <si>
    <t>W.LSZ</t>
  </si>
  <si>
    <t>Lusaka</t>
  </si>
  <si>
    <t>ルサカ</t>
  </si>
  <si>
    <t>W.MAJO</t>
  </si>
  <si>
    <t>W.NACB</t>
  </si>
  <si>
    <t>Ning-An-Chiao</t>
  </si>
  <si>
    <t>寧安橋</t>
  </si>
  <si>
    <t>W.OTAV</t>
  </si>
  <si>
    <t>Otavalo</t>
  </si>
  <si>
    <t>オタバロ</t>
  </si>
  <si>
    <t>W.PET</t>
  </si>
  <si>
    <t>Petropavlovsk-Kamchatskiy</t>
  </si>
  <si>
    <t>ペトロパブロフスク・カムチャツキー</t>
  </si>
  <si>
    <t>W.SDV</t>
  </si>
  <si>
    <t>Santo-Domingo</t>
  </si>
  <si>
    <t>サンタドミンゴ</t>
  </si>
  <si>
    <t>W.SFJD</t>
  </si>
  <si>
    <t>Sondre-Stromfjord</t>
  </si>
  <si>
    <t>ソンドレストルム・フィヨルド</t>
  </si>
  <si>
    <t>W.SJG</t>
  </si>
  <si>
    <t>San-Juan</t>
  </si>
  <si>
    <t>サンファン</t>
  </si>
  <si>
    <t>W.SSLB</t>
  </si>
  <si>
    <t>Suanglung</t>
  </si>
  <si>
    <t>ソワンロン</t>
  </si>
  <si>
    <t>W.TATO</t>
  </si>
  <si>
    <t>Taipei</t>
  </si>
  <si>
    <t>台北</t>
  </si>
  <si>
    <t>W.TLY</t>
  </si>
  <si>
    <t>Talaya</t>
  </si>
  <si>
    <t>タラヤ</t>
  </si>
  <si>
    <t>W.TWGB</t>
  </si>
  <si>
    <t>Taitugn</t>
  </si>
  <si>
    <t>台東</t>
  </si>
  <si>
    <t>W.ULN</t>
  </si>
  <si>
    <t>Ulaanbaatar</t>
  </si>
  <si>
    <t>ウランバートル</t>
  </si>
  <si>
    <t>W.YAK</t>
  </si>
  <si>
    <t>Yakutsk</t>
  </si>
  <si>
    <t>ヤクーツク</t>
  </si>
  <si>
    <t>W.YHNB</t>
  </si>
  <si>
    <t>Yeheng</t>
  </si>
  <si>
    <t>玉峰</t>
  </si>
  <si>
    <t>W.YSS</t>
  </si>
  <si>
    <t>Yuzhno-Sakhalinsk</t>
  </si>
  <si>
    <t>ユジノサハリンスク</t>
  </si>
  <si>
    <t>W.YULB</t>
  </si>
  <si>
    <t>Yuli</t>
  </si>
  <si>
    <t>玉里</t>
  </si>
  <si>
    <t>JABASH</t>
  </si>
  <si>
    <t>Abashiri</t>
  </si>
  <si>
    <t>I95</t>
  </si>
  <si>
    <t>網走</t>
  </si>
  <si>
    <t>*</t>
  </si>
  <si>
    <t>JABURA</t>
  </si>
  <si>
    <t>Aburatsu</t>
  </si>
  <si>
    <t>油津</t>
  </si>
  <si>
    <t>JAIKAW</t>
  </si>
  <si>
    <t>相川</t>
  </si>
  <si>
    <t>JAJIRO</t>
  </si>
  <si>
    <t>JAKITA</t>
  </si>
  <si>
    <t>Akita</t>
  </si>
  <si>
    <t>秋田</t>
  </si>
  <si>
    <t>JAOMOR</t>
  </si>
  <si>
    <t>JASAHI</t>
  </si>
  <si>
    <t>Asahikawa</t>
  </si>
  <si>
    <t>旭川</t>
  </si>
  <si>
    <t>JASHIZ</t>
  </si>
  <si>
    <t>Ashizuri</t>
  </si>
  <si>
    <t>足摺</t>
  </si>
  <si>
    <t>JASOSA</t>
  </si>
  <si>
    <t>Asosan</t>
  </si>
  <si>
    <t>阿蘇山</t>
  </si>
  <si>
    <t>JCHIBA</t>
  </si>
  <si>
    <t>JCHICH</t>
  </si>
  <si>
    <t>Chichibu</t>
  </si>
  <si>
    <t>秩父</t>
  </si>
  <si>
    <t>JCHIJI</t>
  </si>
  <si>
    <t>Chichijima</t>
  </si>
  <si>
    <t>父島</t>
  </si>
  <si>
    <t>JCHOSH</t>
  </si>
  <si>
    <t>JESASH</t>
  </si>
  <si>
    <t>Esashi</t>
  </si>
  <si>
    <t>江差</t>
  </si>
  <si>
    <t>JFUKAU</t>
  </si>
  <si>
    <t>JFUKUE</t>
  </si>
  <si>
    <t>JFUKUI</t>
  </si>
  <si>
    <t>JFUKUO</t>
  </si>
  <si>
    <t>Fukuoka</t>
  </si>
  <si>
    <t>福岡</t>
  </si>
  <si>
    <t>JFUKUS</t>
  </si>
  <si>
    <t>JFUKUY</t>
  </si>
  <si>
    <t>Fukuyama</t>
  </si>
  <si>
    <t>福山</t>
  </si>
  <si>
    <t>JFUSHI</t>
  </si>
  <si>
    <t>Fushiki</t>
  </si>
  <si>
    <t>伏木</t>
  </si>
  <si>
    <t>JGIFU</t>
  </si>
  <si>
    <t>Gifu</t>
  </si>
  <si>
    <t>岐阜</t>
  </si>
  <si>
    <t>JHABOR</t>
  </si>
  <si>
    <t>Haboro</t>
  </si>
  <si>
    <t>羽幌</t>
  </si>
  <si>
    <t>JHACHJ</t>
  </si>
  <si>
    <t>Hachijojima</t>
  </si>
  <si>
    <t>八丈島</t>
  </si>
  <si>
    <t>JHACHN</t>
  </si>
  <si>
    <t>JHAGI</t>
  </si>
  <si>
    <t>JHAKOD</t>
  </si>
  <si>
    <t>Hakodate</t>
  </si>
  <si>
    <t>函館</t>
  </si>
  <si>
    <t>JHAMAD</t>
  </si>
  <si>
    <t>Hamada</t>
  </si>
  <si>
    <t>浜田</t>
  </si>
  <si>
    <t>JHAMAM</t>
  </si>
  <si>
    <t>JHIKON</t>
  </si>
  <si>
    <t>Hikone</t>
  </si>
  <si>
    <t>彦根</t>
  </si>
  <si>
    <t>JHIMEJ</t>
  </si>
  <si>
    <t>Himeji</t>
  </si>
  <si>
    <t>姫路</t>
  </si>
  <si>
    <t>JHIRAD</t>
  </si>
  <si>
    <t>JHIROO</t>
  </si>
  <si>
    <t>Hiroo</t>
  </si>
  <si>
    <t>広尾</t>
  </si>
  <si>
    <t>JHIROS</t>
  </si>
  <si>
    <t>JHITA</t>
  </si>
  <si>
    <t>Hita</t>
  </si>
  <si>
    <t>日田</t>
  </si>
  <si>
    <t>JHITOY</t>
  </si>
  <si>
    <t>JIIDA</t>
  </si>
  <si>
    <t>JIIDA2</t>
  </si>
  <si>
    <t>Iida2</t>
  </si>
  <si>
    <t>飯田2</t>
  </si>
  <si>
    <t>JIIZUK</t>
  </si>
  <si>
    <t>Iizuka</t>
  </si>
  <si>
    <t>飯塚</t>
  </si>
  <si>
    <t>JIRAKO</t>
  </si>
  <si>
    <t>Irako</t>
  </si>
  <si>
    <t>伊良湖</t>
  </si>
  <si>
    <t>JIROZA</t>
  </si>
  <si>
    <t>Irozaki</t>
  </si>
  <si>
    <t>石廊崎</t>
  </si>
  <si>
    <t>JISHIG</t>
  </si>
  <si>
    <t>Ishigakijima</t>
  </si>
  <si>
    <t>石垣島</t>
  </si>
  <si>
    <t>JISHIN</t>
  </si>
  <si>
    <t>Ishinomaki</t>
  </si>
  <si>
    <t>石巻</t>
  </si>
  <si>
    <t>JIWAMI</t>
  </si>
  <si>
    <t>Iwamizawa</t>
  </si>
  <si>
    <t>岩見沢</t>
  </si>
  <si>
    <t>JIZUHA</t>
  </si>
  <si>
    <t>Izuhara</t>
  </si>
  <si>
    <t>厳原</t>
  </si>
  <si>
    <t>JKAGOS</t>
  </si>
  <si>
    <t>Kagoshima</t>
  </si>
  <si>
    <t>鹿児島</t>
  </si>
  <si>
    <t>JKAKIO</t>
  </si>
  <si>
    <t>Kakioka</t>
  </si>
  <si>
    <t>柿岡</t>
  </si>
  <si>
    <t>JKANAZ</t>
  </si>
  <si>
    <t>JKARUI</t>
  </si>
  <si>
    <t>Karuizawa</t>
  </si>
  <si>
    <t>軽井沢</t>
  </si>
  <si>
    <t>JKATSU</t>
  </si>
  <si>
    <t>JKAWAG</t>
  </si>
  <si>
    <t>Kawaguchiko</t>
  </si>
  <si>
    <t>河口湖</t>
  </si>
  <si>
    <t>JKOBE</t>
  </si>
  <si>
    <t>Kobe</t>
  </si>
  <si>
    <t>神戸</t>
  </si>
  <si>
    <t>JKOCHI</t>
  </si>
  <si>
    <t>JKOFU</t>
  </si>
  <si>
    <t>Kofu</t>
  </si>
  <si>
    <t>甲府</t>
  </si>
  <si>
    <t>JKUMAG</t>
  </si>
  <si>
    <t>Kumagaya</t>
  </si>
  <si>
    <t>熊谷</t>
  </si>
  <si>
    <t>JKUMAM</t>
  </si>
  <si>
    <t>JKUMEJ</t>
  </si>
  <si>
    <t>Kumejima</t>
  </si>
  <si>
    <t>久米島</t>
  </si>
  <si>
    <t>JKURE</t>
  </si>
  <si>
    <t>JKUSHI</t>
  </si>
  <si>
    <t>Kushiro</t>
  </si>
  <si>
    <t>釧路</t>
  </si>
  <si>
    <t>JKUTCH</t>
  </si>
  <si>
    <t>Kutchan</t>
  </si>
  <si>
    <t>JKYOTO</t>
  </si>
  <si>
    <t>JMAEBA</t>
  </si>
  <si>
    <t>Maebashi</t>
  </si>
  <si>
    <t>前橋</t>
  </si>
  <si>
    <t>JMAIZU</t>
  </si>
  <si>
    <t>Maizuru</t>
  </si>
  <si>
    <t>舞鶴</t>
  </si>
  <si>
    <t>JMAKUR</t>
  </si>
  <si>
    <t>Makurazaki</t>
  </si>
  <si>
    <t>枕崎</t>
  </si>
  <si>
    <t>JMATSE</t>
  </si>
  <si>
    <t>Matsue</t>
  </si>
  <si>
    <t>松江</t>
  </si>
  <si>
    <t>JMATSM</t>
  </si>
  <si>
    <t>JMATSS</t>
  </si>
  <si>
    <t>JMATSY</t>
  </si>
  <si>
    <t>JMINAM</t>
  </si>
  <si>
    <t>Minamidaitojima</t>
  </si>
  <si>
    <t>南大東島</t>
  </si>
  <si>
    <t>JMISHI</t>
  </si>
  <si>
    <t>Mishima</t>
  </si>
  <si>
    <t>三島</t>
  </si>
  <si>
    <t>JMITO</t>
  </si>
  <si>
    <t>水戸</t>
  </si>
  <si>
    <t>JMIYAE</t>
  </si>
  <si>
    <t>JMIYAJ</t>
  </si>
  <si>
    <t>Miyakonojo</t>
  </si>
  <si>
    <t>都城</t>
  </si>
  <si>
    <t>JMIYAK</t>
  </si>
  <si>
    <t>Miyakojima</t>
  </si>
  <si>
    <t>宮古島</t>
  </si>
  <si>
    <t>JMIYAO</t>
  </si>
  <si>
    <t>JMIYAZ</t>
  </si>
  <si>
    <t>Miyazaki</t>
  </si>
  <si>
    <t>宮崎</t>
  </si>
  <si>
    <t>JMOMBE</t>
  </si>
  <si>
    <t>Monbetsu</t>
  </si>
  <si>
    <t>紋別</t>
  </si>
  <si>
    <t>JMORI</t>
  </si>
  <si>
    <t>JMORI2</t>
  </si>
  <si>
    <t>Mori2</t>
  </si>
  <si>
    <t>森2</t>
  </si>
  <si>
    <t>JMORIO</t>
  </si>
  <si>
    <t>Morioka</t>
  </si>
  <si>
    <t>盛岡</t>
  </si>
  <si>
    <t>JMUROR</t>
  </si>
  <si>
    <t>JMUROT</t>
  </si>
  <si>
    <t>Murotomisaki</t>
  </si>
  <si>
    <t>室戸岬</t>
  </si>
  <si>
    <t>JMUTSU</t>
  </si>
  <si>
    <t>Mutsu</t>
  </si>
  <si>
    <t>むつ</t>
  </si>
  <si>
    <t>JNAGAN</t>
  </si>
  <si>
    <t>Nagano</t>
  </si>
  <si>
    <t>長野</t>
  </si>
  <si>
    <t>JNAGAS</t>
  </si>
  <si>
    <t>JNAGO</t>
  </si>
  <si>
    <t>Nago</t>
  </si>
  <si>
    <t>名護</t>
  </si>
  <si>
    <t>JNAGOY</t>
  </si>
  <si>
    <t>Nagoya</t>
  </si>
  <si>
    <t>名古屋</t>
  </si>
  <si>
    <t>JNAHA</t>
  </si>
  <si>
    <t>JNARA</t>
  </si>
  <si>
    <t>Nara</t>
  </si>
  <si>
    <t>奈良</t>
  </si>
  <si>
    <t>JNAZE</t>
  </si>
  <si>
    <t>Naze</t>
  </si>
  <si>
    <t>名瀬</t>
  </si>
  <si>
    <t>JNEMUR</t>
  </si>
  <si>
    <t>JNIIGA</t>
  </si>
  <si>
    <t>Niigata</t>
  </si>
  <si>
    <t>新潟</t>
  </si>
  <si>
    <t>JNIKKO</t>
  </si>
  <si>
    <t>JNOBEO</t>
  </si>
  <si>
    <t>JOBIHI</t>
  </si>
  <si>
    <t>Obihiro</t>
  </si>
  <si>
    <t>帯広</t>
  </si>
  <si>
    <t>JOFUNA</t>
  </si>
  <si>
    <t>Oofunato</t>
  </si>
  <si>
    <t>大船渡</t>
  </si>
  <si>
    <t>JOITA</t>
  </si>
  <si>
    <t>Ooita</t>
  </si>
  <si>
    <t>大分</t>
  </si>
  <si>
    <t>JOKAYA</t>
  </si>
  <si>
    <t>JOMAEZ</t>
  </si>
  <si>
    <t>JONAHA</t>
  </si>
  <si>
    <t>Onahama</t>
  </si>
  <si>
    <t>小名浜</t>
  </si>
  <si>
    <t>JOSAKA</t>
  </si>
  <si>
    <t>JOSHIM</t>
  </si>
  <si>
    <t>Ooshima</t>
  </si>
  <si>
    <t>JOTARU</t>
  </si>
  <si>
    <t>Otaru</t>
  </si>
  <si>
    <t>小樽</t>
  </si>
  <si>
    <t>JOWASE</t>
  </si>
  <si>
    <t>JRUMOI</t>
  </si>
  <si>
    <t>Rumoi</t>
  </si>
  <si>
    <t>留萌</t>
  </si>
  <si>
    <t>JSAGA</t>
  </si>
  <si>
    <t>Saga</t>
  </si>
  <si>
    <t>佐賀</t>
  </si>
  <si>
    <t>JSAIGO</t>
  </si>
  <si>
    <t>Saigo</t>
  </si>
  <si>
    <t>JSAKAI</t>
  </si>
  <si>
    <t>Sakai</t>
  </si>
  <si>
    <t>境</t>
  </si>
  <si>
    <t>JSAKAT</t>
  </si>
  <si>
    <t>JSAPPO</t>
  </si>
  <si>
    <t>Sapporo</t>
  </si>
  <si>
    <t>札幌</t>
  </si>
  <si>
    <t>JSASEB</t>
  </si>
  <si>
    <t>Sasebo</t>
  </si>
  <si>
    <t>佐世保</t>
  </si>
  <si>
    <t>JSASE2</t>
  </si>
  <si>
    <t>Sasebo2</t>
  </si>
  <si>
    <t>佐世保2</t>
  </si>
  <si>
    <t>JSENDA</t>
  </si>
  <si>
    <t>JSHIMO</t>
  </si>
  <si>
    <t>Shimonoseki</t>
  </si>
  <si>
    <t>下関</t>
  </si>
  <si>
    <t>JSHINJ</t>
  </si>
  <si>
    <t>Shinjo</t>
  </si>
  <si>
    <t>新庄</t>
  </si>
  <si>
    <t>JSHION</t>
  </si>
  <si>
    <t>Shionomisaki</t>
  </si>
  <si>
    <t>潮岬</t>
  </si>
  <si>
    <t>JSHIRA</t>
  </si>
  <si>
    <t>白河</t>
  </si>
  <si>
    <t>JSHIZU</t>
  </si>
  <si>
    <t>JSUKUM</t>
  </si>
  <si>
    <t>Sukumo</t>
  </si>
  <si>
    <t>宿毛</t>
  </si>
  <si>
    <t>JSUMOT</t>
  </si>
  <si>
    <t>洲本</t>
  </si>
  <si>
    <t>JSUTTS</t>
  </si>
  <si>
    <t>Suttsu</t>
  </si>
  <si>
    <t>寿都</t>
  </si>
  <si>
    <t>JTADOT</t>
  </si>
  <si>
    <t>Tadotsu</t>
  </si>
  <si>
    <t>多度津</t>
  </si>
  <si>
    <t>JTAKAD</t>
  </si>
  <si>
    <t>Takada</t>
  </si>
  <si>
    <t>高田</t>
  </si>
  <si>
    <t>JTAKAM</t>
  </si>
  <si>
    <t>Takamatsu</t>
  </si>
  <si>
    <t>高松</t>
  </si>
  <si>
    <t>JTAKAY</t>
  </si>
  <si>
    <t>JTANEG</t>
  </si>
  <si>
    <t>Tanegashima</t>
  </si>
  <si>
    <t>種子島</t>
  </si>
  <si>
    <t>JTATEY</t>
  </si>
  <si>
    <t>JTOKUS</t>
  </si>
  <si>
    <t>JTOKYO</t>
  </si>
  <si>
    <t>JTOMAK</t>
  </si>
  <si>
    <t>Tomakomai</t>
  </si>
  <si>
    <t>苫小牧</t>
  </si>
  <si>
    <t>JTOTTO</t>
  </si>
  <si>
    <t>JTOYAM</t>
  </si>
  <si>
    <t>JTOYOO</t>
  </si>
  <si>
    <t>Toyooka</t>
  </si>
  <si>
    <t>豊岡</t>
  </si>
  <si>
    <t>JTSU</t>
  </si>
  <si>
    <t>Tsu</t>
  </si>
  <si>
    <t>津</t>
  </si>
  <si>
    <t>JTSURU</t>
  </si>
  <si>
    <t>JTSUYA</t>
  </si>
  <si>
    <t>Tsuyama</t>
  </si>
  <si>
    <t>津山</t>
  </si>
  <si>
    <t>JUENO</t>
  </si>
  <si>
    <t>Ueno</t>
  </si>
  <si>
    <t>上野</t>
  </si>
  <si>
    <t>JUNZEN</t>
  </si>
  <si>
    <t>Unzendake</t>
  </si>
  <si>
    <t>雲仙岳</t>
  </si>
  <si>
    <t>JURAKA</t>
  </si>
  <si>
    <t>Urakawa</t>
  </si>
  <si>
    <t>浦河</t>
  </si>
  <si>
    <t>JUTSUN</t>
  </si>
  <si>
    <t>JUWAJI</t>
  </si>
  <si>
    <t>Uwajima</t>
  </si>
  <si>
    <t>宇和島</t>
  </si>
  <si>
    <t>JWAJIM</t>
  </si>
  <si>
    <t>JWAKAM</t>
  </si>
  <si>
    <t>Wakamatsu</t>
  </si>
  <si>
    <t>若松</t>
  </si>
  <si>
    <t>JWAKAY</t>
  </si>
  <si>
    <t>JWAKKA</t>
  </si>
  <si>
    <t>Wakkanai</t>
  </si>
  <si>
    <t>稚内</t>
  </si>
  <si>
    <t>JYAKUS</t>
  </si>
  <si>
    <t>Yakushima</t>
  </si>
  <si>
    <t>屋久島</t>
  </si>
  <si>
    <t>JYAMAA</t>
  </si>
  <si>
    <t>JYAMAU</t>
  </si>
  <si>
    <t>Yamaguchi</t>
  </si>
  <si>
    <t>山口</t>
  </si>
  <si>
    <t>JYOKKA</t>
  </si>
  <si>
    <t>JYOKOH</t>
  </si>
  <si>
    <t>JYONAO</t>
  </si>
  <si>
    <t>Yonago</t>
  </si>
  <si>
    <t>米子</t>
  </si>
  <si>
    <t>JYONAU</t>
  </si>
  <si>
    <t>N.ABUF</t>
  </si>
  <si>
    <t>BV-V KV-V</t>
  </si>
  <si>
    <t>N.ADMF</t>
  </si>
  <si>
    <t>Akadomari</t>
  </si>
  <si>
    <t>赤泊</t>
  </si>
  <si>
    <t>N.AMMF</t>
  </si>
  <si>
    <t>Amami</t>
  </si>
  <si>
    <t>奄美</t>
  </si>
  <si>
    <t>N.AOGF</t>
  </si>
  <si>
    <t>Aogashima</t>
  </si>
  <si>
    <t>青ヶ島</t>
  </si>
  <si>
    <t>N.ASIF</t>
  </si>
  <si>
    <t>N.FUJF</t>
  </si>
  <si>
    <t>Fujigawa</t>
  </si>
  <si>
    <t>富士川</t>
  </si>
  <si>
    <t>N.FUKF</t>
  </si>
  <si>
    <t>N.GJMF</t>
  </si>
  <si>
    <t>N.HIDF</t>
  </si>
  <si>
    <t>N.HJOF</t>
  </si>
  <si>
    <t>N.HROF</t>
  </si>
  <si>
    <t>Hirono</t>
  </si>
  <si>
    <t>広野</t>
  </si>
  <si>
    <t>N.HSSF</t>
  </si>
  <si>
    <t>N.IGKF</t>
  </si>
  <si>
    <t>Ishigaki</t>
  </si>
  <si>
    <t>石垣</t>
  </si>
  <si>
    <t>N.IMGF</t>
  </si>
  <si>
    <t>Imakane</t>
  </si>
  <si>
    <t>N.INNF</t>
  </si>
  <si>
    <t>N.ISIF</t>
  </si>
  <si>
    <t>N.IYGF</t>
  </si>
  <si>
    <t>N.IZHF</t>
  </si>
  <si>
    <t>N.JIZF</t>
  </si>
  <si>
    <t>N.KGMF</t>
  </si>
  <si>
    <t>Kunigami</t>
  </si>
  <si>
    <t>国頭</t>
  </si>
  <si>
    <t>N.KISF</t>
  </si>
  <si>
    <t>Kiwa</t>
  </si>
  <si>
    <t>紀和</t>
  </si>
  <si>
    <t>N.KMTF</t>
  </si>
  <si>
    <t>N.KMUF</t>
  </si>
  <si>
    <t>N.KNMF</t>
  </si>
  <si>
    <t>N.KNPF</t>
  </si>
  <si>
    <t>N.KNYF</t>
  </si>
  <si>
    <t>Kanaya</t>
  </si>
  <si>
    <t>金谷</t>
  </si>
  <si>
    <t>N.KSKF</t>
  </si>
  <si>
    <t>N.KSNF</t>
  </si>
  <si>
    <t>N.KSRF</t>
  </si>
  <si>
    <t>N.KYKF</t>
  </si>
  <si>
    <t>N.KZKF</t>
  </si>
  <si>
    <t>N.KZSF</t>
  </si>
  <si>
    <t>N.MMAF</t>
  </si>
  <si>
    <t>N.NAAF</t>
  </si>
  <si>
    <t>N.NKGF</t>
  </si>
  <si>
    <t>N.NMRF</t>
  </si>
  <si>
    <t>N.NOKF</t>
  </si>
  <si>
    <t>N.NOPF</t>
  </si>
  <si>
    <t>Nishiokoppe</t>
  </si>
  <si>
    <t>西興部</t>
  </si>
  <si>
    <t>N.NRWF</t>
  </si>
  <si>
    <t>Nariwa</t>
  </si>
  <si>
    <t>成羽</t>
  </si>
  <si>
    <t>N.NSKF</t>
  </si>
  <si>
    <t>錦</t>
  </si>
  <si>
    <t>N.OKWF</t>
  </si>
  <si>
    <t>Ookawa</t>
  </si>
  <si>
    <t>N.ONSF</t>
  </si>
  <si>
    <t>Onishi</t>
  </si>
  <si>
    <t>鬼石</t>
  </si>
  <si>
    <t>N.OOWF</t>
  </si>
  <si>
    <t>Owani</t>
  </si>
  <si>
    <t>N.OSWF</t>
  </si>
  <si>
    <t>Ogasawara</t>
  </si>
  <si>
    <t>小笠原</t>
  </si>
  <si>
    <t>N.SAGF</t>
  </si>
  <si>
    <t>N.SBRF</t>
  </si>
  <si>
    <t>Sefuri</t>
  </si>
  <si>
    <t>N.SBTF</t>
  </si>
  <si>
    <t>N.SGNF</t>
  </si>
  <si>
    <t>Tsurusugeno</t>
  </si>
  <si>
    <t>都留菅野</t>
  </si>
  <si>
    <t>N.SHRF</t>
  </si>
  <si>
    <t>Shari</t>
  </si>
  <si>
    <t>斜里</t>
  </si>
  <si>
    <t>N.SIBF</t>
  </si>
  <si>
    <t>N.SRNF</t>
  </si>
  <si>
    <t>Shiramine</t>
  </si>
  <si>
    <t>白峰</t>
  </si>
  <si>
    <t>N.STMF</t>
  </si>
  <si>
    <t>Sotome</t>
  </si>
  <si>
    <t>外海</t>
  </si>
  <si>
    <t>N.TASF</t>
  </si>
  <si>
    <t>N.TGAF</t>
  </si>
  <si>
    <t>N.TGWF</t>
  </si>
  <si>
    <t>玉川</t>
  </si>
  <si>
    <t>N.TKDF</t>
  </si>
  <si>
    <t>N.TKOF</t>
  </si>
  <si>
    <t>N.TMCF</t>
  </si>
  <si>
    <t>Tomochi</t>
  </si>
  <si>
    <t>砥用</t>
  </si>
  <si>
    <t>N.TMRF</t>
  </si>
  <si>
    <t>N.TSAF</t>
  </si>
  <si>
    <t>Nishitosa</t>
  </si>
  <si>
    <t>西土佐</t>
  </si>
  <si>
    <t>N.TSKF</t>
  </si>
  <si>
    <t>N.TTOF</t>
  </si>
  <si>
    <t>Takato</t>
  </si>
  <si>
    <t>高遠</t>
  </si>
  <si>
    <t>N.TYSF</t>
  </si>
  <si>
    <t>Tonoyamasaki</t>
  </si>
  <si>
    <t>遠野山崎</t>
  </si>
  <si>
    <t>N.UMJF</t>
  </si>
  <si>
    <t>N.URHF</t>
  </si>
  <si>
    <t>N.WJMF</t>
  </si>
  <si>
    <t>N.WTRF</t>
  </si>
  <si>
    <t>N.YASF</t>
  </si>
  <si>
    <t>Yasaka</t>
  </si>
  <si>
    <t>弥栄</t>
  </si>
  <si>
    <t>N.YMZF</t>
  </si>
  <si>
    <t>N.YNGF</t>
  </si>
  <si>
    <t>Yonaguni</t>
  </si>
  <si>
    <t>与那国</t>
  </si>
  <si>
    <t>N.YSIF</t>
  </si>
  <si>
    <t>N.YTYF</t>
  </si>
  <si>
    <t>N.YZKF</t>
  </si>
  <si>
    <t>Yamazaki</t>
  </si>
  <si>
    <t>山崎</t>
  </si>
  <si>
    <t>N.ZMMF</t>
  </si>
  <si>
    <t>Zamami</t>
  </si>
  <si>
    <t>座間味</t>
  </si>
  <si>
    <t>時刻</t>
    <rPh sb="0" eb="2">
      <t>ジコク</t>
    </rPh>
    <phoneticPr fontId="1"/>
  </si>
  <si>
    <t>相名1</t>
    <rPh sb="0" eb="2">
      <t>ソウメイ</t>
    </rPh>
    <phoneticPr fontId="1"/>
  </si>
  <si>
    <t>相名2</t>
    <rPh sb="0" eb="2">
      <t>ソウメイ</t>
    </rPh>
    <phoneticPr fontId="1"/>
  </si>
  <si>
    <t>震央距離</t>
    <rPh sb="0" eb="2">
      <t>シンオウ</t>
    </rPh>
    <rPh sb="2" eb="4">
      <t>キョリ</t>
    </rPh>
    <phoneticPr fontId="1"/>
  </si>
  <si>
    <t>発生時刻</t>
    <rPh sb="0" eb="2">
      <t>ハッセイ</t>
    </rPh>
    <rPh sb="2" eb="4">
      <t>ジコク</t>
    </rPh>
    <phoneticPr fontId="1"/>
  </si>
  <si>
    <t>PHA</t>
    <phoneticPr fontId="1"/>
  </si>
  <si>
    <t xml:space="preserve">DP.ABU   P    07 58 36.57  -0.0 S    58 38.30   0.0  3164  0.2  5210  0.1  2311  0.4           5.1 294.1          </t>
  </si>
  <si>
    <t xml:space="preserve">N.KTNH   P    07 58 37.23   0.0 S    58 39.52   0.2  1947  0.1  2224  0.2 689.2  0.3          11.8 139.7          </t>
  </si>
  <si>
    <t xml:space="preserve">N.KMMH   P    07 58 37.19  -0.1 S    58 39.30  -0.2  O.S.       3069  0.2  1338  0.2          12.9  62.3          </t>
  </si>
  <si>
    <t xml:space="preserve">DP.MYO   P    07 58 37.94   0.1 S    58 40.68   0.3  4395  0.4  3758  0.0  1790  0.4          16.9 303.6          </t>
  </si>
  <si>
    <t xml:space="preserve">N.OSKH   P    07 58 37.80  -0.1 S    58 40.33  -0.1  O.S.       O.S.       1054  0.1          17.0 213.2          </t>
  </si>
  <si>
    <t xml:space="preserve">N.KYTH   P    07 58 38.37  -0.0 S    58 41.30  -0.1 754.1  0.8 673.1  0.3 479.6  0.4          20.8  28.4          </t>
  </si>
  <si>
    <t xml:space="preserve">HEGURI   P    07 58 38.55   0.0 S    58 41.82   0.2                       723.7  0.2          21.7 165.1          </t>
  </si>
  <si>
    <t>HEGURI   M    07 58                                  2359  2.7  4047  1.2            *        21.7 165.1</t>
  </si>
  <si>
    <t xml:space="preserve">GS.TNN   P    07 58 38.74   0.0 S    58 42.02   0.1  1381  0.3 597.5  0.2 202.2  0.2          22.9 206.1          </t>
  </si>
  <si>
    <t xml:space="preserve">GS.ING   P    07 58 38.64  -0.1 S    58 41.75  -0.2            844.5  0.3 993.8  0.2          23.2 282.7          </t>
  </si>
  <si>
    <t xml:space="preserve">N.KMEH   P    07 58 39.18   0.1 S    58 42.54  -0.1  2040  0.1  1284  0.1 772.7  0.4          25.7 330.9          </t>
  </si>
  <si>
    <t>DP.UJT   P    07 58 39.12  -0.0 S    58 42.89   0.2                        O.S.               25.9  88.0</t>
  </si>
  <si>
    <t>GS.TKZ   P    07 58 39.35   0.1 S    58 42.73  -0.1                                           26.5 264.4</t>
  </si>
  <si>
    <t>DP.YGI   P    07 58 39.34  -0.0 S    58 42.98  -0.0                                           27.2 337.8</t>
  </si>
  <si>
    <t>DP.KGM   P    07 58 39.49   0.1 S    58 42.95  -0.1                                           27.4  28.0</t>
  </si>
  <si>
    <t xml:space="preserve">N.KNHH   P    07 58 39.53  -0.1 S    58 43.26  -0.3  1595  0.2  2953  0.2  1228  0.0          29.3 226.6          </t>
  </si>
  <si>
    <t xml:space="preserve">GS.KRY   P    07 58 40.05  -0.1 S    58 44.24  -0.0 516.6  0.2 465.4  0.2 253.0  0.3          32.0 158.8          </t>
  </si>
  <si>
    <t xml:space="preserve">N.TRIH   P    07 58 40.80   0.1 S    58 45.57   0.3 576.3  0.3 971.0  0.3 619.7  0.4          35.9 143.5          </t>
  </si>
  <si>
    <t xml:space="preserve">N.SGRH   P    07 58 40.92  -0.1 S    58 45.63  -0.1 486.9  0.7 452.9  0.7 359.1  0.8          37.5  88.4          </t>
  </si>
  <si>
    <t>DP.TNJ   P    07 58 41.89   0.0 S    58 47.32   0.0                                           43.1 299.4</t>
  </si>
  <si>
    <t xml:space="preserve">N.YZEH   P    07 58 42.21  -0.0 S    58 48.04   0.1  1112  0.5 814.1  0.8 615.8  0.5          45.3 119.7          </t>
  </si>
  <si>
    <t xml:space="preserve">N.MYMH   P    07 58 42.76   0.2 S    58 48.49  -0.0 242.2  0.4 457.0  0.4 356.4  0.6          47.5 352.2          </t>
  </si>
  <si>
    <t xml:space="preserve">N.TJOH   P    07 58 43.00   0.1 S    58 49.01  -0.1 616.3  0.2 359.4  0.3 338.8  0.3          49.6 278.4          </t>
  </si>
  <si>
    <t xml:space="preserve">N.OTUH   P    07 58 43.22   0.2 S    58 49.48   0.2 321.5  0.8 392.0  0.8 332.6  0.2          50.1  26.5          </t>
  </si>
  <si>
    <t>MIKI     M    07 58                                  3072  0.7  2274  6.4            *        52.3 266.0</t>
  </si>
  <si>
    <t xml:space="preserve">WACHI    P    07 58 43.60   0.1 ES   58 49.76  -0.3                       336.3  0.8          53.0 337.5          </t>
  </si>
  <si>
    <t>WACHI    M    07 58                                   712  3.4  1737  5.2            *        53.0 337.5  5.9D -0.2</t>
  </si>
  <si>
    <t>DP.OHM   P    07 58 43.95   0.0 S    58 50.95   0.1                                           55.8  48.5</t>
  </si>
  <si>
    <t>TENKAW   M    07 58                                   447  2.2   912  1.3            *        68.1 159.2  5.8D -0.3</t>
  </si>
  <si>
    <t xml:space="preserve">KOUYA    P    07 58 46.08  -0.0 S    58 54.34  -0.2                       241.6  0.3          69.1 182.4          </t>
  </si>
  <si>
    <t>KOUYA    M    07 58                                   516  3.0   540  4.2            *        69.1 182.4  5.6D -0.5</t>
  </si>
  <si>
    <t xml:space="preserve">N.KAMH   P    07 58 46.30  -0.2 S    58 54.94  -0.2 201.9  0.5 190.0  0.1 340.0  0.5          71.5 293.7          </t>
  </si>
  <si>
    <t xml:space="preserve">KASAI    P    07 58 46.72  -0.0 S    58 55.55  -0.0                       501.2  0.2          73.0 282.6          </t>
  </si>
  <si>
    <t>KASAI    M    07 58                                   608  2.6   978  4.3            *        73.0 282.6  5.8D -0.3</t>
  </si>
  <si>
    <t xml:space="preserve">KATADA   P    07 58 46.71  -0.2 S    58 55.98   0.1                       423.1  0.6          74.2 101.1          </t>
  </si>
  <si>
    <t>KATADA   M    07 58                                   745  0.9  1044  2.5            *        74.2 101.1  5.9D -0.2</t>
  </si>
  <si>
    <t xml:space="preserve">AWJNGS   P    07 58 47.10  -0.3 S    58 56.88   0.2                       282.6  0.4          77.0 239.1          </t>
  </si>
  <si>
    <t>AWJNGS   M    07 58                                   950  2.2  1008  4.9            *        77.0 239.1  5.9D -0.2</t>
  </si>
  <si>
    <t>EIGENJ   M    07 58                                  1149  2.2   773  3.8            *        77.2  64.8  5.9D -0.2</t>
  </si>
  <si>
    <t>MIHAMA   M    07 58                                   362  0.9   517  9.0            *        83.0  23.1</t>
  </si>
  <si>
    <t xml:space="preserve">N.MASH   P    07 58 48.48  -0.6 S    58 59.32  -0.3 324.8  0.6 354.4  0.3 241.7  0.4          87.5 112.3          </t>
  </si>
  <si>
    <t xml:space="preserve">KIHOKU   P    07 58 49.21  -0.3 S    58 59.66  -0.6                       488.3  0.8          89.9 138.1          </t>
  </si>
  <si>
    <t>KIHOKU   M    07 58                                  1146  3.5  1873  7.7            *        89.9 138.1</t>
  </si>
  <si>
    <t>E.ARD    P    07 58 49.80  -0.3 S    59 00.92  -0.4                                           93.9 207.0</t>
  </si>
  <si>
    <t xml:space="preserve">DP2AZJ   P    07 58 50.49   0.2 S    59 02.05   0.4                       124.4  0.4          94.9  41.6          </t>
  </si>
  <si>
    <t xml:space="preserve">YASAKA   P    07 58 51.05   0.1 S    59 03.17   0.3                       214.0  0.6          99.4 331.7          </t>
  </si>
  <si>
    <t>YASAKA   M    07 58                                   463  0.6  1333  3.7            *        99.4 331.7  6.1D -0.0</t>
  </si>
  <si>
    <t>E.KUM    P    07 58 52.08  -0.2 S    59 05.15  -0.0                                          108.0 155.5</t>
  </si>
  <si>
    <t xml:space="preserve">N.HMAH   P    07 58 52.44  -0.1 S    59 05.36  -0.2 246.7  0.6 152.2  0.3 178.9  0.3         109.5  63.7          </t>
  </si>
  <si>
    <t xml:space="preserve">ISE      P    07 58 52.06  -0.7 S    59 05.77  -0.3                       133.9  0.5         111.1 116.4          </t>
  </si>
  <si>
    <t>ISE      M    07 58                                   476  3.3   400  4.4            *       111.1 116.4  5.8D -0.3</t>
  </si>
  <si>
    <t xml:space="preserve">MINABE   P    07 58 52.94  -0.1                                            74.3  0.4         112.8 192.8          </t>
  </si>
  <si>
    <t>MINABE   M    07 58                                   475  1.0   591  2.5            *       112.8 192.8  5.9D -0.2</t>
  </si>
  <si>
    <t xml:space="preserve">TANABE   P    07 58 52.85  -0.4                                           231.4  0.6         113.8 180.5          </t>
  </si>
  <si>
    <t>TANABE   M    07 58                                   673  0.9   678  2.9            *       113.8 180.5  6.0D -0.1</t>
  </si>
  <si>
    <t>MMIHAM   M    07 58                                   420  3.9  1114  1.3            *       119.6 161.8  6.1D -0.0</t>
  </si>
  <si>
    <t>KASUMI   P    07 58 54.26   0.0 S    59 08.56   0.0                                          120.4 313.7</t>
  </si>
  <si>
    <t>KASUMI   M    07 58                                   792  1.7   675  2.6            *       120.4 313.7  6.0D -0.1</t>
  </si>
  <si>
    <t>ICHIAK   M    07 58                                   925  1.0   738  2.8            *       122.4  65.1  6.1D  0.0</t>
  </si>
  <si>
    <t>TANIAI   P    07 58 56.13   0.3 S    59 11.61   0.3                                          131.1  50.3</t>
  </si>
  <si>
    <t>TANIAI   M    07 58                                   679  1.8   430  6.9            *       131.1  50.3</t>
  </si>
  <si>
    <t>AIDA     P    07 58 55.75  -0.5 S    59 12.01   0.0                                          133.6 275.1</t>
  </si>
  <si>
    <t>AIDA     M    07 58                                   375  2.7   438  4.7            *       133.6 275.1  5.8D -0.3</t>
  </si>
  <si>
    <t>ATSUMI   M    07 58                                   239  1.4   380  4.5            *       141.0  99.1  5.8D -0.3</t>
  </si>
  <si>
    <t>KUSIMO   M    07 58                                   456  1.9   963  1.7            *       155.2 175.3  6.2D  0.1</t>
  </si>
  <si>
    <t>OBARA    M    07 58                                   718  3.3   378  5.3            *       156.1  72.0  6.1D -0.0</t>
  </si>
  <si>
    <t>AIOI     P    07 58 59.41  -0.4 S    59 19.57   1.3                                          158.7 223.2</t>
  </si>
  <si>
    <t>AIOI     M    07 58                                   412  2.5   484  2.6            *       158.7 223.2  6.0D -0.1</t>
  </si>
  <si>
    <t>MIMANA   M    07 59                                   291  2.3   299  9.6            *       161.7 237.1</t>
  </si>
  <si>
    <t>SAKAID   P    07 58 59.55  -1.0 S    59 19.25  -0.3                                          163.8 252.0</t>
  </si>
  <si>
    <t>SAKAID   M    07 59                                   446  1.8   383  3.3            *       163.8 252.0  6.0D -0.1</t>
  </si>
  <si>
    <t>KAGA     P    07 59 02.29   0.7 S    59 23.45   2.0                                          171.8  21.7</t>
  </si>
  <si>
    <t>KAGA     M    07 59                                   432  0.6   446  3.0            *       171.8  21.7  6.0D -0.1</t>
  </si>
  <si>
    <t>SSYABE   M    07 59                                   492  3.2   304  7.8            *       172.6  86.9</t>
  </si>
  <si>
    <t>TT1OBS   P    07 59 01.77   0.0                                                              172.8 141.4</t>
  </si>
  <si>
    <t>KURAYO   M    07 59                                   452  3.1   575  7.9            *       175.0 290.4</t>
  </si>
  <si>
    <t>TT2OBS   P    07 59 02.77   0.2                                                              178.6 133.2</t>
  </si>
  <si>
    <t>KUROKA   M    07 59                                   695  2.3   400  3.3            *       178.8  61.4  6.1D  0.0</t>
  </si>
  <si>
    <t>TAKISA   M    07 59                                   543  2.1   304  4.8            *       191.8  88.9  6.1D -0.0</t>
  </si>
  <si>
    <t>MONOBE   P    07 59 05.25  -0.5                                                              202.6 233.0</t>
  </si>
  <si>
    <t>MONOBE   M    07 59                                   421  1.8   395  2.6            *       202.6 233.0  6.1D -0.0</t>
  </si>
  <si>
    <t>KIRAGA   M    07 59                                   269  6.4   358  4.1            *       211.4 220.7</t>
  </si>
  <si>
    <t>YASUOK   M    07 59                                   666  2.2   412  2.4            *       212.0  73.6  6.2D  0.1</t>
  </si>
  <si>
    <t>SINONB   M    07 59                                   674  2.0  1140  2.4            *       216.6  92.1  6.5D  0.4</t>
  </si>
  <si>
    <t>NIUKAW   M    07 59                                   398  2.8   318  3.6            *       216.8  44.5  6.1D -0.0</t>
  </si>
  <si>
    <t>JOUGE    M    07 59                                   353  2.3   404  5.3            *       227.3 265.1  6.1D  0.0</t>
  </si>
  <si>
    <t>SAIJYO   P    07 59 08.66  -0.7                                                              229.8 275.1</t>
  </si>
  <si>
    <t>SAIJYO   M    07 59                                   198  2.6   287  6.1            *       229.8 275.1</t>
  </si>
  <si>
    <t>SAGARA   M    07 59                                   685  2.3   935  2.0            *       235.2  93.8  6.5D  0.4</t>
  </si>
  <si>
    <t>KUROMA   P    07 59 09.77  -0.6                                                              237.4  83.2</t>
  </si>
  <si>
    <t>KUROMA   M    07 59                                   439  2.0   488  2.3            *       237.4  83.2  6.2D  0.1</t>
  </si>
  <si>
    <t>KHARUN   M    07 59                                   325  3.0   269  2.9            *       245.3 233.5  6.1D -0.0</t>
  </si>
  <si>
    <t>IKUMA    M    07 59                                   478  1.7   474  1.9            *       247.3 287.8  6.3D  0.2</t>
  </si>
  <si>
    <t>TTATEY   P    07 59 11.76  -0.1 S    59 45.49   5.9                                          249.4  37.8</t>
  </si>
  <si>
    <t>TTATEY   M    07 59                                   418  4.2   517  2.1            *       249.4  37.8  6.3D  0.2</t>
  </si>
  <si>
    <t>HAKUI    M    07 59                                   205  2.1   267  2.3            *       253.6  24.0  6.0D -0.1</t>
  </si>
  <si>
    <t>TAKATO   M    07 59                                   251  3.9   162  2.3            *       255.2  62.6  6.0D -0.1</t>
  </si>
  <si>
    <t>SAKAUR   P    07 59 12.67  -1.0                                                              262.9 286.9</t>
  </si>
  <si>
    <t>SAKAUR   M    07 59                                   247  5.6   368  6.0            *       262.9 286.9  6.1D  0.0</t>
  </si>
  <si>
    <t>TANBAR   P    07 59 13.50  -0.4                                                              264.7 244.3</t>
  </si>
  <si>
    <t>TANBAR   M    07 59                                   241  6.0   155  6.1            *       264.7 244.3</t>
  </si>
  <si>
    <t>OKI2     P    07 59 12.45  -1.9                                                              268.4 307.4</t>
  </si>
  <si>
    <t>OKI2     M    07 59                                   709  1.9   376  3.2            *       268.4 307.4  6.4D  0.3</t>
  </si>
  <si>
    <t>SHIMOB   P    07 59 15.29   0.0                                                              275.7  73.9</t>
  </si>
  <si>
    <t>SHIMOB   M    07 59                                   418  6.4   331  2.2            *       275.7  73.9</t>
  </si>
  <si>
    <t>FJNAKA   P    07 59 16.05  -0.1                                                              282.3  81.2</t>
  </si>
  <si>
    <t>FJNAKA   M    07 59                                   651  3.2   947  3.5            *       282.3  81.2  6.6D  0.5</t>
  </si>
  <si>
    <t>NSAKAI   M    07 59                                   277  3.5   225  3.3            *       283.7  51.5  6.1D -0.0</t>
  </si>
  <si>
    <t>GOTSU2   P    07 59 15.98  -0.6                                                              285.5 275.8</t>
  </si>
  <si>
    <t>GOTSU2   M    07 59                                   210  1.9   250  5.0            *       285.5 275.8  6.1D -0.0</t>
  </si>
  <si>
    <t>KUBOKA   P    07 59 16.31  -1.0                                                              291.0 235.0</t>
  </si>
  <si>
    <t>KUBOKA   M    07 59                                   188  3.1   223  4.1            *       291.0 235.0  6.0D -0.1</t>
  </si>
  <si>
    <t>TOYOHI   P    07 59 16.70  -0.9                                                              293.9 267.0</t>
  </si>
  <si>
    <t>TOYOHI   M    07 59                                   170  1.8   312  5.5            *       293.9 267.0  6.1D  0.0</t>
  </si>
  <si>
    <t>KURAHA   P    07 59 16.67  -1.1                                                              294.7 255.6</t>
  </si>
  <si>
    <t>KURAHA   M    07 59                                   176  8.8   261  5.3            *       294.7 255.6</t>
  </si>
  <si>
    <t>IZUSIM   P    07 59 16.96  -1.2                                                              298.1  91.7</t>
  </si>
  <si>
    <t>IZUSIM   M    07 59                                   202  2.6   199  4.8            *       298.1  91.7  6.0D -0.1</t>
  </si>
  <si>
    <t>MATSUS   P    07 59 18.41  -0.1                                                              300.4  50.3</t>
  </si>
  <si>
    <t>HATUMA   M    07 59                                   530  4.8   401  2.5            *       309.8  86.7  6.4D  0.3</t>
  </si>
  <si>
    <t>ODAWA2   P    07 59 20.47  -0.4                                                              319.4  80.6</t>
  </si>
  <si>
    <t>ODAWA2   M    07 59                                   274  6.6   193  3.3            *       319.4  80.6</t>
  </si>
  <si>
    <t>NAGAHA   P    07 59 20.62  -0.7                                                              323.0 244.7</t>
  </si>
  <si>
    <t>NAGAHA   M    07 59                                   115 11.0   104  8.3            *       323.0 244.7</t>
  </si>
  <si>
    <t>RYOKAM   P    07 59 22.10   0.5 S    59 57.98   1.3                                          324.8  65.4</t>
  </si>
  <si>
    <t>RYOKAM   M    07 59                                   207  6.5   119  4.6            *       324.8  65.4</t>
  </si>
  <si>
    <t>SUZU     P    07 59 21.60  -0.5                                                              328.7  27.9</t>
  </si>
  <si>
    <t>SUZU     M    07 59                                   193  2.7   303  2.9            *       328.7  27.9  6.2D  0.1</t>
  </si>
  <si>
    <t>KOZUSH   M    07 59                                   189  2.7   301  3.0            *       330.5 101.7  6.2D  0.1</t>
  </si>
  <si>
    <t>HIROMI   P    07 59 21.74  -0.6                                                              330.6 237.8</t>
  </si>
  <si>
    <t>HIROMI   M    07 59                                   140  2.7   155  6.2            *       330.6 237.8</t>
  </si>
  <si>
    <t>KUNI     M    07 59                                   225  5.7   168  4.2            *       333.0  54.1  6.1D -0.0</t>
  </si>
  <si>
    <t>SIKINE   M    07 59                                   195  5.2   234  7.7            *       334.0  98.7</t>
  </si>
  <si>
    <t>SAGAMI   M    07 59                                   256  6.4   223  6.5            *       337.2  74.5</t>
  </si>
  <si>
    <t>TOSIMA   M    07 59                                   289  4.8   379  5.8            *       337.9  95.0  6.3D  0.2</t>
  </si>
  <si>
    <t>NIIJOH   M    07 59                                   252  6.7   320  3.3            *       339.4  98.1</t>
  </si>
  <si>
    <t>NAKAMA   M    07 59                                   421  4.4   336  2.7            *       339.7  41.6  6.4D  0.3</t>
  </si>
  <si>
    <t>HIKIMI   M    07 59                                   218  2.6   252  5.7            *       340.3 265.3  6.2D  0.1</t>
  </si>
  <si>
    <t>TOSASH   P    07 59 22.59  -1.1                                                              341.3 230.7</t>
  </si>
  <si>
    <t>TOSASH   M    07 59                                   159  6.3   184  7.8            *       341.3 230.7</t>
  </si>
  <si>
    <t>OSHIM3   P    07 59 23.60  -1.1                                                              348.6  91.2</t>
  </si>
  <si>
    <t>OSHIM3   M    07 59                                   273  2.6   225  6.3            *       348.6  91.2</t>
  </si>
  <si>
    <t>HANNOU   M    07 59                                   230  4.7   170  6.5            *       350.8  70.3</t>
  </si>
  <si>
    <t>HEGURA   P    07 59 24.98  -0.3                                                              353.3  18.8</t>
  </si>
  <si>
    <t>HEGURA   M    07 59                                    74  3.2   108  2.3            *       353.3  18.8  5.8D -0.3</t>
  </si>
  <si>
    <t>KUDAMA   M    07 59                                   171  2.2   264  5.2            *       355.5 256.8  6.2D  0.1</t>
  </si>
  <si>
    <t>MIYKE4   M    07 59                                   167  5.3   147  7.6            *       371.1 102.4</t>
  </si>
  <si>
    <t>YOKOSK   M    07 59                                   442  5.9   610  3.6            *       371.1  82.3  6.6D  0.5</t>
  </si>
  <si>
    <t>MIKURA   M    07 59                                    56  3.7   101  7.2            *       380.0 105.0</t>
  </si>
  <si>
    <t>TOKYO    M    07 59                                   533  2.9   730  7.1            *       387.6  74.8</t>
  </si>
  <si>
    <t>ASHIKA   P    07 59 30.00   0.2                                                              388.8  62.0</t>
  </si>
  <si>
    <t>ASHIKA   M    07 59                                    98  3.5   101  5.9            *       388.8  62.0  5.9D -0.2</t>
  </si>
  <si>
    <t>MIYOSH   M    07 59                                   416  7.5   557  5.2            *       390.2  85.7</t>
  </si>
  <si>
    <t>KATASH   P    07 59 30.38   0.3                                                              391.0  55.8</t>
  </si>
  <si>
    <t>KATASH   M    07 59                                   167  4.1    81  4.7            *       391.0  55.8  6.0D -0.1</t>
  </si>
  <si>
    <t>N.ST1H   P    07 59 28.38  -2.1                                                              394.5  92.8</t>
  </si>
  <si>
    <t>KUNIMI   M    07 59                                   214  3.0   145  8.8            *       396.8 251.4</t>
  </si>
  <si>
    <t>UONUMA   P    07 59 32.28   0.3                                                              405.7  48.7</t>
  </si>
  <si>
    <t>UONUMA   M    07 59                                   111  6.0    70  3.8            *       405.7  48.7  5.9D -0.2</t>
  </si>
  <si>
    <t>IZUMOZ   M    07 59                                   379  4.2   343  6.1            *       407.5  42.0</t>
  </si>
  <si>
    <t>USUKI    M    07 59                                   158  4.4    81  5.1            *       408.5 242.3  6.1D -0.0</t>
  </si>
  <si>
    <t>HAGIMI   P    07 59 31.92  -0.6                                                              409.9 270.3</t>
  </si>
  <si>
    <t>HAGIMI   M    07 59                                   167  1.6   215  6.1            *       409.9 270.3</t>
  </si>
  <si>
    <t>SKAMAE   M    07 59                                   176  6.5   100  7.3            *       412.4 237.7</t>
  </si>
  <si>
    <t>UCHIUR   M    07 59                                   267  3.6   254  5.2            *       419.3  83.9  6.4D  0.3</t>
  </si>
  <si>
    <t>NAGARA   M    07 59                                   724  6.2   726  4.2            *       422.0  80.0</t>
  </si>
  <si>
    <t>YTOYOT   M    07 59                                   205  2.2   221  5.1            *       423.3 262.6  6.3D  0.2</t>
  </si>
  <si>
    <t>BEPPUA   M    07 59                                   207  7.2   209  5.3            *       423.3 247.9</t>
  </si>
  <si>
    <t>SADO     P    07 59 33.23  -1.3                                                              426.1  32.9</t>
  </si>
  <si>
    <t>SADO     M    07 59                                    30  4.1    36  6.2            *       426.1  32.9</t>
  </si>
  <si>
    <t>HACHJ3   P    07 59 33.86  -1.5                                                              432.2 115.2</t>
  </si>
  <si>
    <t>HACHJ3   M    07 59                                    55  6.3    45  6.3            *       432.2 115.2</t>
  </si>
  <si>
    <t>HACHJK   M    07 59                                    49  8.3    44  7.9            *       433.1 115.8</t>
  </si>
  <si>
    <t>IYASAT   M    07 59                                   144  4.7   111  3.7            *       441.9  68.3  6.1D  0.0</t>
  </si>
  <si>
    <t>BS3OBS   P    07 59 36.06  -1.1                                                              446.9  89.2</t>
  </si>
  <si>
    <t>SMATSU   M    07 59                                   953  6.6   566  5.1            *       448.1  77.2</t>
  </si>
  <si>
    <t>SHIOBA   M    07 59                                   180  8.3   146  2.7            *       453.8  57.4</t>
  </si>
  <si>
    <t>HICHIY   M    07 59                                   112  6.1   100  6.9            *       455.5 235.3</t>
  </si>
  <si>
    <t>KITAKA   M    07 59                                   138  4.3    90  7.5            *       457.9 238.7</t>
  </si>
  <si>
    <t>AKAIKE   M    07 59                                   112  4.2   138  5.0            *       461.9 255.6  6.2D  0.1</t>
  </si>
  <si>
    <t>ITAHOR   M    07 59                                   439  3.0   511  3.3            *       462.5  73.0  6.8D  0.7</t>
  </si>
  <si>
    <t>YANAIZ   P    07 59 39.73   0.3                                                              464.6  51.0</t>
  </si>
  <si>
    <t>YANAIZ   M    07 59                                    78  4.5    76  2.8            *       464.6  51.0  6.0D -0.1</t>
  </si>
  <si>
    <t>AOGASM   P    07 59 38.46  -1.2                                                              466.1 123.3</t>
  </si>
  <si>
    <t>AOGASM   M    07 59                                    67  6.2    66  2.6            *       466.1 123.3</t>
  </si>
  <si>
    <t>SASAKA   P    07 59 40.96   1.1                                                              467.9  44.0</t>
  </si>
  <si>
    <t>SASAKA   M    07 59                                    48  3.1    54  8.8            *       467.9  44.0</t>
  </si>
  <si>
    <t>NAKATS   M    07 59                                    81  4.2    92  4.9            *       478.0 247.8  6.0D -0.1</t>
  </si>
  <si>
    <t>TSUNO    M    07 59                                    65 10.3    81  9.4            *       478.7 234.2</t>
  </si>
  <si>
    <t>YAMAUE   M    07 59                                   150  2.5   111  3.5            *       479.5  68.3  6.2D  0.1</t>
  </si>
  <si>
    <t>HITACH   M    07 59                                    93  2.4    54  2.8            *       488.4  64.9  6.0D -0.1</t>
  </si>
  <si>
    <t>ITAYA    M    07 59                                    78 10.3   123  5.0            *       507.6 253.5</t>
  </si>
  <si>
    <t>FURUDN   M    07 59                                    64  3.2    50  7.7            *       510.4  59.3</t>
  </si>
  <si>
    <t>KUIZU3   P    07 59 45.09  -0.5                                                              513.3 241.6</t>
  </si>
  <si>
    <t>KUIZU3   M    07 59                                    86  8.4    56  4.7            *       513.3 241.6</t>
  </si>
  <si>
    <t>TAMANA   M    07 59                                    83  8.2    86  7.4            *       514.7 247.6</t>
  </si>
  <si>
    <t>AWASHI   P    07 59 46.62   0.7                                                              515.6  37.9</t>
  </si>
  <si>
    <t>AWASHI   M    07 59                                    54  4.4   104  4.6            *       515.6  37.9  6.1D -0.0</t>
  </si>
  <si>
    <t>OTAMA2   M    07 59                                    82  3.7    89  3.0            *       519.9  53.2  6.1D  0.0</t>
  </si>
  <si>
    <t>ARCADI   M    07 59                                    45  8.6    65  4.9            *       529.6  48.7</t>
  </si>
  <si>
    <t>IWAKMZ   M    07 59                                    62  4.0    63  8.6            *       529.9  60.3</t>
  </si>
  <si>
    <t>NICHIN   M    07 59                                    47  2.4    54  6.7            *       530.0 229.4</t>
  </si>
  <si>
    <t>TAKAZA   P    07 59 48.23   0.1                                                              533.2 233.6</t>
  </si>
  <si>
    <t>TAKAZA   M    07 59                                    72  3.5   141  5.6            *       533.2 233.6  6.3D  0.2</t>
  </si>
  <si>
    <t>SHIRAT   M    07 59                                    48  3.6    69  2.8            *       546.5  45.4  6.0D -0.1</t>
  </si>
  <si>
    <t>NARU     M    07 59                                    69  2.5   105  4.0            *       547.4 229.0  6.2D  0.1</t>
  </si>
  <si>
    <t>KAWAUC   P    07 59 50.32   0.2                                                              549.4  57.8</t>
  </si>
  <si>
    <t>KAWAUC   M    07 59                                    53  8.3    44  7.9            *       549.4  57.8</t>
  </si>
  <si>
    <t>YATSUM   P    07 59 51.01   0.3                                                              553.8  40.1</t>
  </si>
  <si>
    <t>YATSUM   M    07 59                                    34  4.2    36  3.7            *       553.8  40.1  5.8D -0.3</t>
  </si>
  <si>
    <t>IKI      P    07 59 49.42  -1.4                                                              554.4 259.6</t>
  </si>
  <si>
    <t>IKI      M    07 59                                   124  3.3   202  2.2            *       554.4 259.6  6.5D  0.4</t>
  </si>
  <si>
    <t>OKUCHI   M    07 59                                    91  6.5   137  2.8            *       554.7 238.7</t>
  </si>
  <si>
    <t>URESHI   M    07 59                                    89  6.6    94  7.8            *       559.0 251.3</t>
  </si>
  <si>
    <t>MSOUMA   M    07 59                                    52  4.0    53  4.7            *       570.8  54.4  6.0D -0.1</t>
  </si>
  <si>
    <t>TSUSHM   M    07 59                                    56  3.4   102  7.4            *       571.4 268.2</t>
  </si>
  <si>
    <t>MARUMO   P    07 59 53.91   0.9                                                              572.4  52.6</t>
  </si>
  <si>
    <t>MARUMO   M    07 59                                    51  4.2    51  5.3            *       572.4  52.6  6.0D -0.1</t>
  </si>
  <si>
    <t>HONDO    M    07 59                                    84  6.7    63  7.4            *       573.0 244.2</t>
  </si>
  <si>
    <t>MITSUS   P    07 59 51.27  -2.1                                                              574.8 266.2</t>
  </si>
  <si>
    <t>MITSUS   M    07 59                                    66  4.6    80  9.8            *       574.8 266.2</t>
  </si>
  <si>
    <t>NOMOZA   M    07 59                                    74  3.4    49  6.4            *       592.6 247.2</t>
  </si>
  <si>
    <t>TOBISH   M    07 59                                    22 10.6    30  4.2            *       596.5  34.7</t>
  </si>
  <si>
    <t>OKURA    P    07 59 57.04   0.9                                                              596.7  47.6</t>
  </si>
  <si>
    <t>OKURA    M    07 59                                    47  5.4    48  2.7            *       596.7  47.6  6.0D -0.1</t>
  </si>
  <si>
    <t>TASHR2   M    07 59                                    34  4.0    42  2.2            *       599.1 228.5  5.9D -0.2</t>
  </si>
  <si>
    <t>YGYUZA   M    07 59                                   127  5.0    97  3.3            *       601.3  38.4  6.4D  0.3</t>
  </si>
  <si>
    <t>SUZUYA   M    07 59                                    65  3.8    67  8.2            *       607.4 233.9</t>
  </si>
  <si>
    <t>YKANEY   P    07 59 58.98   0.1                                                              618.5  41.6</t>
  </si>
  <si>
    <t>YKANEY   M    07 59                                    37  6.2    33  4.2            *       618.5  41.6</t>
  </si>
  <si>
    <t>FOSAKI   M    08 00                                   205  4.6   233  3.9            *       630.1  47.0  6.7D  0.6</t>
  </si>
  <si>
    <t>TANEG3   P    08 00 00.66  -0.4                                                              636.1 224.4</t>
  </si>
  <si>
    <t>TANEG3   M    08 00                                    36  8.0    39  6.3            *       636.1 224.4</t>
  </si>
  <si>
    <t>KOBUCH   M    08 00                                    45 11.3    38  4.2            *       649.1  52.0</t>
  </si>
  <si>
    <t>OURI     P    08 00 03.82   1.0                                                              650.0  50.2</t>
  </si>
  <si>
    <t>OURI     M    08 00                                    34  7.3    31  6.8            *       650.0  50.2</t>
  </si>
  <si>
    <t>KOSHIK   P    08 00 01.21  -1.9                                                              652.5 239.1</t>
  </si>
  <si>
    <t>KOSHIK   M    08 00                                    51 11.1    53  3.2            *       652.5 239.1</t>
  </si>
  <si>
    <t>YUWA     M    08 00                                    44  3.3    33  6.3            *       661.3  36.6</t>
  </si>
  <si>
    <t>MITANE   M    08 00                                    24  5.7    29  5.9            *       662.7 223.2  5.8D -0.3</t>
  </si>
  <si>
    <t>ROKUGO   P    08 00 06.52   0.8                                                              673.4  39.9</t>
  </si>
  <si>
    <t>ROKUGO   M    08 00                                    20  3.9    31  3.9            *       673.4  39.9  5.8D -0.3</t>
  </si>
  <si>
    <t>OGA3     M    08 00                                    25  2.8    27  7.5            *       674.2  32.1</t>
  </si>
  <si>
    <t>ICHINM   P    08 00 07.16   1.1                                                              675.6  45.9</t>
  </si>
  <si>
    <t>FUKUE2   M    08 00                                    42  5.3    47  2.8            *       681.2 251.1  6.1D -0.0</t>
  </si>
  <si>
    <t>YAKUHI   P    08 00 08.50  -0.7                                                              700.8 224.6</t>
  </si>
  <si>
    <t>YAKUHI   M    08 00                                    18  5.6    16  4.4            *       700.8 224.6</t>
  </si>
  <si>
    <t>KUCHIE   M    08 00                                    28 13.1    29 12.9            *       703.3 227.8</t>
  </si>
  <si>
    <t>OHASAM   P    08 00 13.00   1.5                                                              719.2  42.7</t>
  </si>
  <si>
    <t>SIZUKU   M    08 00                                    49  3.6    52  4.0            *       720.1  39.4</t>
  </si>
  <si>
    <t>HINAI    P    08 00 14.79   0.6                                                              740.3  35.2</t>
  </si>
  <si>
    <t>IWASAK   P    08 00 15.42   0.5                                                              746.0  29.9</t>
  </si>
  <si>
    <t>MIYKNA   M    08 00                                    16  4.5    31  8.5            *       760.3  44.5</t>
  </si>
  <si>
    <t>HYAKUZ   M    08 00                                    39  4.0    30  4.0            *       767.8  31.5</t>
  </si>
  <si>
    <t>NAKANO   P    08 00 17.63  -0.8                                                              774.3 225.9</t>
  </si>
  <si>
    <t>NAKANO   M    08 00                                    20 14.5    23 10.0            *       774.3 225.9</t>
  </si>
  <si>
    <t>NANGO    EP   08 00 22.49   0.3                                                              804.3  38.5</t>
  </si>
  <si>
    <t>TENMAB   P    08 00 24.37   0.8                                                              815.3  34.4</t>
  </si>
  <si>
    <t>OMATSU   P    08 00 26.18   0.1                                                              835.0  26.1</t>
  </si>
  <si>
    <t>SHIRIU   P    08 00 28.89   0.6                                                              852.6  28.0</t>
  </si>
  <si>
    <t>OHATA    P    08 00 30.89   0.8                                                              867.6  31.6</t>
  </si>
  <si>
    <t>OKUSHM   P    08 00 30.91   0.3                                                              871.1  21.5</t>
  </si>
  <si>
    <t>YAKUM2   P    08 00 35.53   0.4                                                              907.3  25.7</t>
  </si>
  <si>
    <t>AMAMI    P    08 00 34.14  -1.6                                                              912.7 220.3</t>
  </si>
  <si>
    <t>KAYABE   P    08 00 37.28   1.4                                                              913.5  29.5</t>
  </si>
  <si>
    <t>SETANA   P    08 00 38.91   2.4                                                              919.0  22.5</t>
  </si>
  <si>
    <t>SHIMAM   P    08 00 41.71   1.6                                                              947.2  22.6</t>
  </si>
  <si>
    <t>AMAMIN   P    08 00 38.77  -2.1                                                              953.5 221.6</t>
  </si>
  <si>
    <t>NOBORI   EP   08 00 43.50   0.8                                                              968.6  27.4</t>
  </si>
  <si>
    <t>TOKUNO   P    08 00 45.45  -2.0                                                             1006.8 220.9</t>
  </si>
  <si>
    <t>ENIWA    EP   08 00 51.71   2.4                                                             1021.4  27.9</t>
  </si>
  <si>
    <t>ERIMO    P    08 00 50.69   0.1                                                             1032.1  37.3</t>
  </si>
  <si>
    <t>NOBUKA   EP   08 00 51.39   0.7                                                             1032.6  34.8</t>
  </si>
  <si>
    <t>SHAKOT   P    08 00 52.59   1.8                                                             1033.5  22.4</t>
  </si>
  <si>
    <t>BIRAT2   P    08 00 53.31  -0.4                                                             1057.1  31.5</t>
  </si>
  <si>
    <t>SHIPPU   P    08 00 56.00   1.8                                                             1061.5  26.4</t>
  </si>
  <si>
    <t>CHURUI   P    08 00 57.03  -1.1                                                             1093.3  35.6</t>
  </si>
  <si>
    <t>YORONJ   EP   08 00 56.87  -2.6                                                             1104.1 220.2</t>
  </si>
  <si>
    <t>ASHORO   P    08 01 05.11  -2.8                                                             1172.7  34.4</t>
  </si>
  <si>
    <t>SHOSAN   P    08 01 10.92   1.2                                                             1187.6  24.8</t>
  </si>
  <si>
    <t>KAMIAS   P    08 01 09.60  -0.5                                                             1190.8  28.1</t>
  </si>
  <si>
    <t>MARUSE   EP   08 01 12.34  -0.8                                                             1215.1  30.8</t>
  </si>
  <si>
    <t>TOKORO   P    08 01 13.71  -2.2                                                             1238.2  32.6</t>
  </si>
  <si>
    <t>NAKASH   P    08 01 13.40  -3.6                                                             1247.2  36.2</t>
  </si>
  <si>
    <t>地点ごとのデータ貼り付け</t>
    <rPh sb="0" eb="2">
      <t>チテン</t>
    </rPh>
    <rPh sb="8" eb="9">
      <t>ハ</t>
    </rPh>
    <rPh sb="10" eb="11">
      <t>ツ</t>
    </rPh>
    <phoneticPr fontId="1"/>
  </si>
  <si>
    <t>検測値データについて覚書</t>
    <rPh sb="0" eb="2">
      <t>ケンソク</t>
    </rPh>
    <rPh sb="2" eb="3">
      <t>チ</t>
    </rPh>
    <rPh sb="10" eb="12">
      <t>オボエガキ</t>
    </rPh>
    <phoneticPr fontId="1"/>
  </si>
  <si>
    <t>PHAは相名で、I ＝明瞭　E＝ 不明瞭　P=P波　S=S波　M＝最大振幅値　X＝？</t>
    <rPh sb="4" eb="5">
      <t>ソウ</t>
    </rPh>
    <rPh sb="5" eb="6">
      <t>メイ</t>
    </rPh>
    <phoneticPr fontId="1"/>
  </si>
  <si>
    <t>TIMEは波形相関時間窓の先頭時刻。つまり波が到達した時刻</t>
    <rPh sb="21" eb="22">
      <t>ナミ</t>
    </rPh>
    <rPh sb="23" eb="25">
      <t>トウタツ</t>
    </rPh>
    <rPh sb="27" eb="29">
      <t>ジコク</t>
    </rPh>
    <phoneticPr fontId="1"/>
  </si>
  <si>
    <r>
      <t>DELTA（震央距離）の小さい順に並んでおり、</t>
    </r>
    <r>
      <rPr>
        <sz val="11"/>
        <color rgb="FF000000"/>
        <rFont val="Calibri"/>
        <family val="2"/>
      </rPr>
      <t>1000km</t>
    </r>
    <r>
      <rPr>
        <sz val="11"/>
        <color rgb="FF000000"/>
        <rFont val="Yu Gothic"/>
        <family val="3"/>
        <charset val="128"/>
        <scheme val="minor"/>
      </rPr>
      <t>を超えると</t>
    </r>
    <r>
      <rPr>
        <sz val="11"/>
        <color rgb="FF000000"/>
        <rFont val="Calibri"/>
        <family val="2"/>
      </rPr>
      <t>0km</t>
    </r>
    <r>
      <rPr>
        <sz val="11"/>
        <color rgb="FF000000"/>
        <rFont val="Yu Gothic"/>
        <family val="3"/>
        <charset val="128"/>
        <scheme val="minor"/>
      </rPr>
      <t>表示されている</t>
    </r>
    <phoneticPr fontId="1"/>
  </si>
  <si>
    <t>AZMは方位。震央から観測点の方向を時計回りに測ったもの(北が0度)である。</t>
    <rPh sb="4" eb="6">
      <t>ホウイ</t>
    </rPh>
    <phoneticPr fontId="1"/>
  </si>
  <si>
    <t>N-S COR, E-W COR, U-D COR欄は相関係数。</t>
    <rPh sb="27" eb="29">
      <t>ソウカン</t>
    </rPh>
    <rPh sb="29" eb="31">
      <t>ケイスウ</t>
    </rPh>
    <phoneticPr fontId="1"/>
  </si>
  <si>
    <t>N-S AMP, E-W AMP,U-D AMP欄は各方向の最大振幅。</t>
    <rPh sb="26" eb="27">
      <t>カク</t>
    </rPh>
    <rPh sb="27" eb="29">
      <t>ホウコウ</t>
    </rPh>
    <rPh sb="30" eb="32">
      <t>サイダイ</t>
    </rPh>
    <rPh sb="32" eb="34">
      <t>シンプク</t>
    </rPh>
    <phoneticPr fontId="1"/>
  </si>
  <si>
    <t>観測地点名</t>
    <rPh sb="0" eb="2">
      <t>カンソク</t>
    </rPh>
    <rPh sb="2" eb="4">
      <t>チテン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</si>
</sst>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sz val="11"/>
      <color rgb="FF000000"/>
      <name val="Calibri"/>
      <family val="2"/>
    </font>
    <font>
      <b/>
      <sz val="11"/>
      <color theme="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8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4" fillId="2" borderId="3" xfId="0" applyFont="1" applyFill="1" applyBorder="1"/>
    <xf numFmtId="0" fontId="0" fillId="3" borderId="1" xfId="0" applyFill="1" applyBorder="1"/>
    <xf numFmtId="0" fontId="0" fillId="0" borderId="5" xfId="0" applyBorder="1"/>
    <xf numFmtId="0" fontId="0" fillId="0" borderId="4" xfId="0" applyBorder="1"/>
    <xf numFmtId="0" fontId="0" fillId="3" borderId="6" xfId="0" applyFill="1" applyBorder="1"/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P</a:t>
            </a:r>
            <a:r>
              <a:rPr lang="ja-JP" altLang="en-US"/>
              <a:t>波の走時曲線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3959903383177318E-2"/>
          <c:y val="0.10743351886209029"/>
          <c:w val="0.8714550316736932"/>
          <c:h val="0.835180537497747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ひながた!$U$2:$U$285</c:f>
              <c:numCache>
                <c:formatCode>General</c:formatCode>
                <c:ptCount val="2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</c:numCache>
            </c:numRef>
          </c:xVal>
          <c:yVal>
            <c:numRef>
              <c:f>ひながた!$R$2:$R$285</c:f>
              <c:numCache>
                <c:formatCode>General</c:formatCode>
                <c:ptCount val="2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F0-4345-8669-D18B71CE9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551967"/>
        <c:axId val="744552447"/>
      </c:scatterChart>
      <c:valAx>
        <c:axId val="744551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4552447"/>
        <c:crosses val="autoZero"/>
        <c:crossBetween val="midCat"/>
        <c:majorUnit val="100"/>
        <c:minorUnit val="10"/>
      </c:valAx>
      <c:valAx>
        <c:axId val="74455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4551967"/>
        <c:crosses val="autoZero"/>
        <c:crossBetween val="midCat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P</a:t>
            </a:r>
            <a:r>
              <a:rPr lang="ja-JP" altLang="en-US"/>
              <a:t>波の走時曲線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3959903383177318E-2"/>
          <c:y val="0.10743351886209029"/>
          <c:w val="0.8714550316736932"/>
          <c:h val="0.835180537497747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'例 大阪府北部地震'!$U$2:$U$285</c:f>
              <c:numCache>
                <c:formatCode>General</c:formatCode>
                <c:ptCount val="284"/>
                <c:pt idx="0">
                  <c:v>5.0999999999999996</c:v>
                </c:pt>
                <c:pt idx="1">
                  <c:v>11.8</c:v>
                </c:pt>
                <c:pt idx="2">
                  <c:v>12.9</c:v>
                </c:pt>
                <c:pt idx="3">
                  <c:v>16.899999999999999</c:v>
                </c:pt>
                <c:pt idx="4">
                  <c:v>17</c:v>
                </c:pt>
                <c:pt idx="5">
                  <c:v>20.8</c:v>
                </c:pt>
                <c:pt idx="6">
                  <c:v>21.7</c:v>
                </c:pt>
                <c:pt idx="7">
                  <c:v>21.7</c:v>
                </c:pt>
                <c:pt idx="8">
                  <c:v>22.9</c:v>
                </c:pt>
                <c:pt idx="9">
                  <c:v>23.2</c:v>
                </c:pt>
                <c:pt idx="10">
                  <c:v>25.7</c:v>
                </c:pt>
                <c:pt idx="11">
                  <c:v>25.9</c:v>
                </c:pt>
                <c:pt idx="12">
                  <c:v>26.5</c:v>
                </c:pt>
                <c:pt idx="13">
                  <c:v>27.2</c:v>
                </c:pt>
                <c:pt idx="14">
                  <c:v>27.4</c:v>
                </c:pt>
                <c:pt idx="15">
                  <c:v>29.3</c:v>
                </c:pt>
                <c:pt idx="16">
                  <c:v>32</c:v>
                </c:pt>
                <c:pt idx="17">
                  <c:v>35.9</c:v>
                </c:pt>
                <c:pt idx="18">
                  <c:v>37.5</c:v>
                </c:pt>
                <c:pt idx="19">
                  <c:v>43.1</c:v>
                </c:pt>
                <c:pt idx="20">
                  <c:v>45.3</c:v>
                </c:pt>
                <c:pt idx="21">
                  <c:v>47.5</c:v>
                </c:pt>
                <c:pt idx="22">
                  <c:v>49.6</c:v>
                </c:pt>
                <c:pt idx="23">
                  <c:v>50.1</c:v>
                </c:pt>
                <c:pt idx="24">
                  <c:v>52.3</c:v>
                </c:pt>
                <c:pt idx="25">
                  <c:v>53</c:v>
                </c:pt>
                <c:pt idx="26">
                  <c:v>53</c:v>
                </c:pt>
                <c:pt idx="27">
                  <c:v>55.8</c:v>
                </c:pt>
                <c:pt idx="28">
                  <c:v>68.099999999999994</c:v>
                </c:pt>
                <c:pt idx="29">
                  <c:v>69.099999999999994</c:v>
                </c:pt>
                <c:pt idx="30">
                  <c:v>69.099999999999994</c:v>
                </c:pt>
                <c:pt idx="31">
                  <c:v>71.5</c:v>
                </c:pt>
                <c:pt idx="32">
                  <c:v>73</c:v>
                </c:pt>
                <c:pt idx="33">
                  <c:v>73</c:v>
                </c:pt>
                <c:pt idx="34">
                  <c:v>74.2</c:v>
                </c:pt>
                <c:pt idx="35">
                  <c:v>74.2</c:v>
                </c:pt>
                <c:pt idx="36">
                  <c:v>77</c:v>
                </c:pt>
                <c:pt idx="37">
                  <c:v>77</c:v>
                </c:pt>
                <c:pt idx="38">
                  <c:v>77.2</c:v>
                </c:pt>
                <c:pt idx="39">
                  <c:v>83</c:v>
                </c:pt>
                <c:pt idx="40">
                  <c:v>87.5</c:v>
                </c:pt>
                <c:pt idx="41">
                  <c:v>89.9</c:v>
                </c:pt>
                <c:pt idx="42">
                  <c:v>89.9</c:v>
                </c:pt>
                <c:pt idx="43">
                  <c:v>93.9</c:v>
                </c:pt>
                <c:pt idx="44">
                  <c:v>94.9</c:v>
                </c:pt>
                <c:pt idx="45">
                  <c:v>99.4</c:v>
                </c:pt>
                <c:pt idx="46">
                  <c:v>99.4</c:v>
                </c:pt>
                <c:pt idx="47">
                  <c:v>108</c:v>
                </c:pt>
                <c:pt idx="48">
                  <c:v>109.5</c:v>
                </c:pt>
                <c:pt idx="49">
                  <c:v>111.1</c:v>
                </c:pt>
                <c:pt idx="50">
                  <c:v>111.1</c:v>
                </c:pt>
                <c:pt idx="51">
                  <c:v>112.8</c:v>
                </c:pt>
                <c:pt idx="52">
                  <c:v>112.8</c:v>
                </c:pt>
                <c:pt idx="53">
                  <c:v>113.8</c:v>
                </c:pt>
                <c:pt idx="54">
                  <c:v>113.8</c:v>
                </c:pt>
                <c:pt idx="55">
                  <c:v>119.6</c:v>
                </c:pt>
                <c:pt idx="56">
                  <c:v>120.4</c:v>
                </c:pt>
                <c:pt idx="57">
                  <c:v>120.4</c:v>
                </c:pt>
                <c:pt idx="58">
                  <c:v>122.4</c:v>
                </c:pt>
                <c:pt idx="59">
                  <c:v>131.1</c:v>
                </c:pt>
                <c:pt idx="60">
                  <c:v>131.1</c:v>
                </c:pt>
                <c:pt idx="61">
                  <c:v>133.6</c:v>
                </c:pt>
                <c:pt idx="62">
                  <c:v>133.6</c:v>
                </c:pt>
                <c:pt idx="63">
                  <c:v>141</c:v>
                </c:pt>
                <c:pt idx="64">
                  <c:v>155.19999999999999</c:v>
                </c:pt>
                <c:pt idx="65">
                  <c:v>156.1</c:v>
                </c:pt>
                <c:pt idx="66">
                  <c:v>158.69999999999999</c:v>
                </c:pt>
                <c:pt idx="67">
                  <c:v>158.69999999999999</c:v>
                </c:pt>
                <c:pt idx="68">
                  <c:v>161.69999999999999</c:v>
                </c:pt>
                <c:pt idx="69">
                  <c:v>163.80000000000001</c:v>
                </c:pt>
                <c:pt idx="70">
                  <c:v>163.80000000000001</c:v>
                </c:pt>
                <c:pt idx="71">
                  <c:v>171.8</c:v>
                </c:pt>
                <c:pt idx="72">
                  <c:v>171.8</c:v>
                </c:pt>
                <c:pt idx="73">
                  <c:v>172.6</c:v>
                </c:pt>
                <c:pt idx="74">
                  <c:v>172.8</c:v>
                </c:pt>
                <c:pt idx="75">
                  <c:v>175</c:v>
                </c:pt>
                <c:pt idx="76">
                  <c:v>178.6</c:v>
                </c:pt>
                <c:pt idx="77">
                  <c:v>178.8</c:v>
                </c:pt>
                <c:pt idx="78">
                  <c:v>191.8</c:v>
                </c:pt>
                <c:pt idx="79">
                  <c:v>202.6</c:v>
                </c:pt>
                <c:pt idx="80">
                  <c:v>202.6</c:v>
                </c:pt>
                <c:pt idx="81">
                  <c:v>211.4</c:v>
                </c:pt>
                <c:pt idx="82">
                  <c:v>212</c:v>
                </c:pt>
                <c:pt idx="83">
                  <c:v>216.6</c:v>
                </c:pt>
                <c:pt idx="84">
                  <c:v>216.8</c:v>
                </c:pt>
                <c:pt idx="85">
                  <c:v>227.3</c:v>
                </c:pt>
                <c:pt idx="86">
                  <c:v>229.8</c:v>
                </c:pt>
                <c:pt idx="87">
                  <c:v>229.8</c:v>
                </c:pt>
                <c:pt idx="88">
                  <c:v>235.2</c:v>
                </c:pt>
                <c:pt idx="89">
                  <c:v>237.4</c:v>
                </c:pt>
                <c:pt idx="90">
                  <c:v>237.4</c:v>
                </c:pt>
                <c:pt idx="91">
                  <c:v>245.3</c:v>
                </c:pt>
                <c:pt idx="92">
                  <c:v>247.3</c:v>
                </c:pt>
                <c:pt idx="93">
                  <c:v>249.4</c:v>
                </c:pt>
                <c:pt idx="94">
                  <c:v>249.4</c:v>
                </c:pt>
                <c:pt idx="95">
                  <c:v>253.6</c:v>
                </c:pt>
                <c:pt idx="96">
                  <c:v>255.2</c:v>
                </c:pt>
                <c:pt idx="97">
                  <c:v>262.89999999999998</c:v>
                </c:pt>
                <c:pt idx="98">
                  <c:v>262.89999999999998</c:v>
                </c:pt>
                <c:pt idx="99">
                  <c:v>264.7</c:v>
                </c:pt>
                <c:pt idx="100">
                  <c:v>264.7</c:v>
                </c:pt>
                <c:pt idx="101">
                  <c:v>268.39999999999998</c:v>
                </c:pt>
                <c:pt idx="102">
                  <c:v>268.39999999999998</c:v>
                </c:pt>
                <c:pt idx="103">
                  <c:v>275.7</c:v>
                </c:pt>
                <c:pt idx="104">
                  <c:v>275.7</c:v>
                </c:pt>
                <c:pt idx="105">
                  <c:v>282.3</c:v>
                </c:pt>
                <c:pt idx="106">
                  <c:v>282.3</c:v>
                </c:pt>
                <c:pt idx="107">
                  <c:v>283.7</c:v>
                </c:pt>
                <c:pt idx="108">
                  <c:v>285.5</c:v>
                </c:pt>
                <c:pt idx="109">
                  <c:v>285.5</c:v>
                </c:pt>
                <c:pt idx="110">
                  <c:v>291</c:v>
                </c:pt>
                <c:pt idx="111">
                  <c:v>291</c:v>
                </c:pt>
                <c:pt idx="112">
                  <c:v>293.89999999999998</c:v>
                </c:pt>
                <c:pt idx="113">
                  <c:v>293.89999999999998</c:v>
                </c:pt>
                <c:pt idx="114">
                  <c:v>294.7</c:v>
                </c:pt>
                <c:pt idx="115">
                  <c:v>294.7</c:v>
                </c:pt>
                <c:pt idx="116">
                  <c:v>298.10000000000002</c:v>
                </c:pt>
                <c:pt idx="117">
                  <c:v>298.10000000000002</c:v>
                </c:pt>
                <c:pt idx="118">
                  <c:v>300.39999999999998</c:v>
                </c:pt>
                <c:pt idx="119">
                  <c:v>309.8</c:v>
                </c:pt>
                <c:pt idx="120">
                  <c:v>319.39999999999998</c:v>
                </c:pt>
                <c:pt idx="121">
                  <c:v>319.39999999999998</c:v>
                </c:pt>
                <c:pt idx="122">
                  <c:v>323</c:v>
                </c:pt>
                <c:pt idx="123">
                  <c:v>323</c:v>
                </c:pt>
                <c:pt idx="124">
                  <c:v>324.8</c:v>
                </c:pt>
                <c:pt idx="125">
                  <c:v>324.8</c:v>
                </c:pt>
                <c:pt idx="126">
                  <c:v>328.7</c:v>
                </c:pt>
                <c:pt idx="127">
                  <c:v>328.7</c:v>
                </c:pt>
                <c:pt idx="128">
                  <c:v>330.5</c:v>
                </c:pt>
                <c:pt idx="129">
                  <c:v>330.6</c:v>
                </c:pt>
                <c:pt idx="130">
                  <c:v>330.6</c:v>
                </c:pt>
                <c:pt idx="131">
                  <c:v>333</c:v>
                </c:pt>
                <c:pt idx="132">
                  <c:v>334</c:v>
                </c:pt>
                <c:pt idx="133">
                  <c:v>337.2</c:v>
                </c:pt>
                <c:pt idx="134">
                  <c:v>337.9</c:v>
                </c:pt>
                <c:pt idx="135">
                  <c:v>339.4</c:v>
                </c:pt>
                <c:pt idx="136">
                  <c:v>339.7</c:v>
                </c:pt>
                <c:pt idx="137">
                  <c:v>340.3</c:v>
                </c:pt>
                <c:pt idx="138">
                  <c:v>341.3</c:v>
                </c:pt>
                <c:pt idx="139">
                  <c:v>341.3</c:v>
                </c:pt>
                <c:pt idx="140">
                  <c:v>348.6</c:v>
                </c:pt>
                <c:pt idx="141">
                  <c:v>348.6</c:v>
                </c:pt>
                <c:pt idx="142">
                  <c:v>350.8</c:v>
                </c:pt>
                <c:pt idx="143">
                  <c:v>353.3</c:v>
                </c:pt>
                <c:pt idx="144">
                  <c:v>353.3</c:v>
                </c:pt>
                <c:pt idx="145">
                  <c:v>355.5</c:v>
                </c:pt>
                <c:pt idx="146">
                  <c:v>371.1</c:v>
                </c:pt>
                <c:pt idx="147">
                  <c:v>371.1</c:v>
                </c:pt>
                <c:pt idx="148">
                  <c:v>380</c:v>
                </c:pt>
                <c:pt idx="149">
                  <c:v>387.6</c:v>
                </c:pt>
                <c:pt idx="150">
                  <c:v>388.8</c:v>
                </c:pt>
                <c:pt idx="151">
                  <c:v>388.8</c:v>
                </c:pt>
                <c:pt idx="152">
                  <c:v>390.2</c:v>
                </c:pt>
                <c:pt idx="153">
                  <c:v>391</c:v>
                </c:pt>
                <c:pt idx="154">
                  <c:v>391</c:v>
                </c:pt>
                <c:pt idx="155">
                  <c:v>394.5</c:v>
                </c:pt>
                <c:pt idx="156">
                  <c:v>396.8</c:v>
                </c:pt>
                <c:pt idx="157">
                  <c:v>405.7</c:v>
                </c:pt>
                <c:pt idx="158">
                  <c:v>405.7</c:v>
                </c:pt>
                <c:pt idx="159">
                  <c:v>407.5</c:v>
                </c:pt>
                <c:pt idx="160">
                  <c:v>408.5</c:v>
                </c:pt>
                <c:pt idx="161">
                  <c:v>409.9</c:v>
                </c:pt>
                <c:pt idx="162">
                  <c:v>409.9</c:v>
                </c:pt>
                <c:pt idx="163">
                  <c:v>412.4</c:v>
                </c:pt>
                <c:pt idx="164">
                  <c:v>419.3</c:v>
                </c:pt>
                <c:pt idx="165">
                  <c:v>422</c:v>
                </c:pt>
                <c:pt idx="166">
                  <c:v>423.3</c:v>
                </c:pt>
                <c:pt idx="167">
                  <c:v>423.3</c:v>
                </c:pt>
                <c:pt idx="168">
                  <c:v>426.1</c:v>
                </c:pt>
                <c:pt idx="169">
                  <c:v>426.1</c:v>
                </c:pt>
                <c:pt idx="170">
                  <c:v>432.2</c:v>
                </c:pt>
                <c:pt idx="171">
                  <c:v>432.2</c:v>
                </c:pt>
                <c:pt idx="172">
                  <c:v>433.1</c:v>
                </c:pt>
                <c:pt idx="173">
                  <c:v>441.9</c:v>
                </c:pt>
                <c:pt idx="174">
                  <c:v>446.9</c:v>
                </c:pt>
                <c:pt idx="175">
                  <c:v>448.1</c:v>
                </c:pt>
                <c:pt idx="176">
                  <c:v>453.8</c:v>
                </c:pt>
                <c:pt idx="177">
                  <c:v>455.5</c:v>
                </c:pt>
                <c:pt idx="178">
                  <c:v>457.9</c:v>
                </c:pt>
                <c:pt idx="179">
                  <c:v>461.9</c:v>
                </c:pt>
                <c:pt idx="180">
                  <c:v>462.5</c:v>
                </c:pt>
                <c:pt idx="181">
                  <c:v>464.6</c:v>
                </c:pt>
                <c:pt idx="182">
                  <c:v>464.6</c:v>
                </c:pt>
                <c:pt idx="183">
                  <c:v>466.1</c:v>
                </c:pt>
                <c:pt idx="184">
                  <c:v>466.1</c:v>
                </c:pt>
                <c:pt idx="185">
                  <c:v>467.9</c:v>
                </c:pt>
                <c:pt idx="186">
                  <c:v>467.9</c:v>
                </c:pt>
                <c:pt idx="187">
                  <c:v>478</c:v>
                </c:pt>
                <c:pt idx="188">
                  <c:v>478.7</c:v>
                </c:pt>
                <c:pt idx="189">
                  <c:v>479.5</c:v>
                </c:pt>
                <c:pt idx="190">
                  <c:v>488.4</c:v>
                </c:pt>
                <c:pt idx="191">
                  <c:v>507.6</c:v>
                </c:pt>
                <c:pt idx="192">
                  <c:v>510.4</c:v>
                </c:pt>
                <c:pt idx="193">
                  <c:v>513.29999999999995</c:v>
                </c:pt>
                <c:pt idx="194">
                  <c:v>513.29999999999995</c:v>
                </c:pt>
                <c:pt idx="195">
                  <c:v>514.70000000000005</c:v>
                </c:pt>
                <c:pt idx="196">
                  <c:v>515.6</c:v>
                </c:pt>
                <c:pt idx="197">
                  <c:v>515.6</c:v>
                </c:pt>
                <c:pt idx="198">
                  <c:v>519.9</c:v>
                </c:pt>
                <c:pt idx="199">
                  <c:v>529.6</c:v>
                </c:pt>
                <c:pt idx="200">
                  <c:v>529.9</c:v>
                </c:pt>
                <c:pt idx="201">
                  <c:v>530</c:v>
                </c:pt>
                <c:pt idx="202">
                  <c:v>533.20000000000005</c:v>
                </c:pt>
                <c:pt idx="203">
                  <c:v>533.20000000000005</c:v>
                </c:pt>
                <c:pt idx="204">
                  <c:v>546.5</c:v>
                </c:pt>
                <c:pt idx="205">
                  <c:v>547.4</c:v>
                </c:pt>
                <c:pt idx="206">
                  <c:v>549.4</c:v>
                </c:pt>
                <c:pt idx="207">
                  <c:v>549.4</c:v>
                </c:pt>
                <c:pt idx="208">
                  <c:v>553.79999999999995</c:v>
                </c:pt>
                <c:pt idx="209">
                  <c:v>553.79999999999995</c:v>
                </c:pt>
                <c:pt idx="210">
                  <c:v>554.4</c:v>
                </c:pt>
                <c:pt idx="211">
                  <c:v>554.4</c:v>
                </c:pt>
                <c:pt idx="212">
                  <c:v>554.70000000000005</c:v>
                </c:pt>
                <c:pt idx="213">
                  <c:v>559</c:v>
                </c:pt>
                <c:pt idx="214">
                  <c:v>570.79999999999995</c:v>
                </c:pt>
                <c:pt idx="215">
                  <c:v>571.4</c:v>
                </c:pt>
                <c:pt idx="216">
                  <c:v>572.4</c:v>
                </c:pt>
                <c:pt idx="217">
                  <c:v>572.4</c:v>
                </c:pt>
                <c:pt idx="218">
                  <c:v>573</c:v>
                </c:pt>
                <c:pt idx="219">
                  <c:v>574.79999999999995</c:v>
                </c:pt>
                <c:pt idx="220">
                  <c:v>574.79999999999995</c:v>
                </c:pt>
                <c:pt idx="221">
                  <c:v>592.6</c:v>
                </c:pt>
                <c:pt idx="222">
                  <c:v>596.5</c:v>
                </c:pt>
                <c:pt idx="223">
                  <c:v>596.70000000000005</c:v>
                </c:pt>
                <c:pt idx="224">
                  <c:v>596.70000000000005</c:v>
                </c:pt>
                <c:pt idx="225">
                  <c:v>599.1</c:v>
                </c:pt>
                <c:pt idx="226">
                  <c:v>601.29999999999995</c:v>
                </c:pt>
                <c:pt idx="227">
                  <c:v>607.4</c:v>
                </c:pt>
                <c:pt idx="228">
                  <c:v>618.5</c:v>
                </c:pt>
                <c:pt idx="229">
                  <c:v>618.5</c:v>
                </c:pt>
                <c:pt idx="230">
                  <c:v>630.1</c:v>
                </c:pt>
                <c:pt idx="231">
                  <c:v>636.1</c:v>
                </c:pt>
                <c:pt idx="232">
                  <c:v>636.1</c:v>
                </c:pt>
                <c:pt idx="233">
                  <c:v>649.1</c:v>
                </c:pt>
                <c:pt idx="234">
                  <c:v>650</c:v>
                </c:pt>
                <c:pt idx="235">
                  <c:v>650</c:v>
                </c:pt>
                <c:pt idx="236">
                  <c:v>652.5</c:v>
                </c:pt>
                <c:pt idx="237">
                  <c:v>652.5</c:v>
                </c:pt>
                <c:pt idx="238">
                  <c:v>661.3</c:v>
                </c:pt>
                <c:pt idx="239">
                  <c:v>662.7</c:v>
                </c:pt>
                <c:pt idx="240">
                  <c:v>673.4</c:v>
                </c:pt>
                <c:pt idx="241">
                  <c:v>673.4</c:v>
                </c:pt>
                <c:pt idx="242">
                  <c:v>674.2</c:v>
                </c:pt>
                <c:pt idx="243">
                  <c:v>675.6</c:v>
                </c:pt>
                <c:pt idx="244">
                  <c:v>681.2</c:v>
                </c:pt>
                <c:pt idx="245">
                  <c:v>700.8</c:v>
                </c:pt>
                <c:pt idx="246">
                  <c:v>700.8</c:v>
                </c:pt>
                <c:pt idx="247">
                  <c:v>703.3</c:v>
                </c:pt>
                <c:pt idx="248">
                  <c:v>719.2</c:v>
                </c:pt>
                <c:pt idx="249">
                  <c:v>720.1</c:v>
                </c:pt>
                <c:pt idx="250">
                  <c:v>740.3</c:v>
                </c:pt>
                <c:pt idx="251">
                  <c:v>746</c:v>
                </c:pt>
                <c:pt idx="252">
                  <c:v>760.3</c:v>
                </c:pt>
                <c:pt idx="253">
                  <c:v>767.8</c:v>
                </c:pt>
                <c:pt idx="254">
                  <c:v>774.3</c:v>
                </c:pt>
                <c:pt idx="255">
                  <c:v>774.3</c:v>
                </c:pt>
                <c:pt idx="256">
                  <c:v>804.3</c:v>
                </c:pt>
                <c:pt idx="257">
                  <c:v>815.3</c:v>
                </c:pt>
                <c:pt idx="258">
                  <c:v>835</c:v>
                </c:pt>
                <c:pt idx="259">
                  <c:v>852.6</c:v>
                </c:pt>
                <c:pt idx="260">
                  <c:v>867.6</c:v>
                </c:pt>
                <c:pt idx="261">
                  <c:v>871.1</c:v>
                </c:pt>
                <c:pt idx="262">
                  <c:v>907.3</c:v>
                </c:pt>
                <c:pt idx="263">
                  <c:v>912.7</c:v>
                </c:pt>
                <c:pt idx="264">
                  <c:v>913.5</c:v>
                </c:pt>
                <c:pt idx="265">
                  <c:v>919</c:v>
                </c:pt>
                <c:pt idx="266">
                  <c:v>947.2</c:v>
                </c:pt>
                <c:pt idx="267">
                  <c:v>953.5</c:v>
                </c:pt>
                <c:pt idx="268">
                  <c:v>968.6</c:v>
                </c:pt>
                <c:pt idx="269">
                  <c:v>1006.8</c:v>
                </c:pt>
                <c:pt idx="270">
                  <c:v>1021.4</c:v>
                </c:pt>
                <c:pt idx="271">
                  <c:v>1032.0999999999999</c:v>
                </c:pt>
                <c:pt idx="272">
                  <c:v>1032.5999999999999</c:v>
                </c:pt>
                <c:pt idx="273">
                  <c:v>1033.5</c:v>
                </c:pt>
                <c:pt idx="274">
                  <c:v>1057.0999999999999</c:v>
                </c:pt>
                <c:pt idx="275">
                  <c:v>1061.5</c:v>
                </c:pt>
                <c:pt idx="276">
                  <c:v>1093.3</c:v>
                </c:pt>
                <c:pt idx="277">
                  <c:v>1104.0999999999999</c:v>
                </c:pt>
                <c:pt idx="278">
                  <c:v>1172.7</c:v>
                </c:pt>
                <c:pt idx="279">
                  <c:v>1187.5999999999999</c:v>
                </c:pt>
                <c:pt idx="280">
                  <c:v>1190.8</c:v>
                </c:pt>
                <c:pt idx="281">
                  <c:v>1215.0999999999999</c:v>
                </c:pt>
                <c:pt idx="282">
                  <c:v>1238.2</c:v>
                </c:pt>
                <c:pt idx="283">
                  <c:v>1247.2</c:v>
                </c:pt>
              </c:numCache>
            </c:numRef>
          </c:xVal>
          <c:yVal>
            <c:numRef>
              <c:f>'例 大阪府北部地震'!$R$2:$R$285</c:f>
              <c:numCache>
                <c:formatCode>General</c:formatCode>
                <c:ptCount val="284"/>
                <c:pt idx="0">
                  <c:v>2.4299999999999997</c:v>
                </c:pt>
                <c:pt idx="1">
                  <c:v>3.0899999999999963</c:v>
                </c:pt>
                <c:pt idx="2">
                  <c:v>3.0499999999999972</c:v>
                </c:pt>
                <c:pt idx="3">
                  <c:v>3.7999999999999972</c:v>
                </c:pt>
                <c:pt idx="4">
                  <c:v>3.6599999999999966</c:v>
                </c:pt>
                <c:pt idx="5">
                  <c:v>4.2299999999999969</c:v>
                </c:pt>
                <c:pt idx="6">
                  <c:v>4.4099999999999966</c:v>
                </c:pt>
                <c:pt idx="7">
                  <c:v>#N/A</c:v>
                </c:pt>
                <c:pt idx="8">
                  <c:v>4.6000000000000014</c:v>
                </c:pt>
                <c:pt idx="9">
                  <c:v>4.5</c:v>
                </c:pt>
                <c:pt idx="10">
                  <c:v>5.0399999999999991</c:v>
                </c:pt>
                <c:pt idx="11">
                  <c:v>4.9799999999999969</c:v>
                </c:pt>
                <c:pt idx="12">
                  <c:v>5.2100000000000009</c:v>
                </c:pt>
                <c:pt idx="13">
                  <c:v>5.2000000000000028</c:v>
                </c:pt>
                <c:pt idx="14">
                  <c:v>5.3500000000000014</c:v>
                </c:pt>
                <c:pt idx="15">
                  <c:v>5.3900000000000006</c:v>
                </c:pt>
                <c:pt idx="16">
                  <c:v>5.9099999999999966</c:v>
                </c:pt>
                <c:pt idx="17">
                  <c:v>6.6599999999999966</c:v>
                </c:pt>
                <c:pt idx="18">
                  <c:v>6.7800000000000011</c:v>
                </c:pt>
                <c:pt idx="19">
                  <c:v>7.75</c:v>
                </c:pt>
                <c:pt idx="20">
                  <c:v>8.07</c:v>
                </c:pt>
                <c:pt idx="21">
                  <c:v>8.6199999999999974</c:v>
                </c:pt>
                <c:pt idx="22">
                  <c:v>8.86</c:v>
                </c:pt>
                <c:pt idx="23">
                  <c:v>9.0799999999999983</c:v>
                </c:pt>
                <c:pt idx="24">
                  <c:v>#N/A</c:v>
                </c:pt>
                <c:pt idx="25">
                  <c:v>9.4600000000000009</c:v>
                </c:pt>
                <c:pt idx="26">
                  <c:v>#N/A</c:v>
                </c:pt>
                <c:pt idx="27">
                  <c:v>9.8100000000000023</c:v>
                </c:pt>
                <c:pt idx="28">
                  <c:v>#N/A</c:v>
                </c:pt>
                <c:pt idx="29">
                  <c:v>11.939999999999998</c:v>
                </c:pt>
                <c:pt idx="30">
                  <c:v>#N/A</c:v>
                </c:pt>
                <c:pt idx="31">
                  <c:v>12.159999999999997</c:v>
                </c:pt>
                <c:pt idx="32">
                  <c:v>12.579999999999998</c:v>
                </c:pt>
                <c:pt idx="33">
                  <c:v>#N/A</c:v>
                </c:pt>
                <c:pt idx="34">
                  <c:v>12.57</c:v>
                </c:pt>
                <c:pt idx="35">
                  <c:v>#N/A</c:v>
                </c:pt>
                <c:pt idx="36">
                  <c:v>12.96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14.339999999999996</c:v>
                </c:pt>
                <c:pt idx="41">
                  <c:v>15.07</c:v>
                </c:pt>
                <c:pt idx="42">
                  <c:v>#N/A</c:v>
                </c:pt>
                <c:pt idx="43">
                  <c:v>15.659999999999997</c:v>
                </c:pt>
                <c:pt idx="44">
                  <c:v>16.350000000000001</c:v>
                </c:pt>
                <c:pt idx="45">
                  <c:v>16.909999999999997</c:v>
                </c:pt>
                <c:pt idx="46">
                  <c:v>#N/A</c:v>
                </c:pt>
                <c:pt idx="47">
                  <c:v>17.939999999999998</c:v>
                </c:pt>
                <c:pt idx="48">
                  <c:v>18.299999999999997</c:v>
                </c:pt>
                <c:pt idx="49">
                  <c:v>17.920000000000002</c:v>
                </c:pt>
                <c:pt idx="50">
                  <c:v>#N/A</c:v>
                </c:pt>
                <c:pt idx="51">
                  <c:v>18.799999999999997</c:v>
                </c:pt>
                <c:pt idx="52">
                  <c:v>#N/A</c:v>
                </c:pt>
                <c:pt idx="53">
                  <c:v>18.71</c:v>
                </c:pt>
                <c:pt idx="54">
                  <c:v>#N/A</c:v>
                </c:pt>
                <c:pt idx="55">
                  <c:v>#N/A</c:v>
                </c:pt>
                <c:pt idx="56">
                  <c:v>20.119999999999997</c:v>
                </c:pt>
                <c:pt idx="57">
                  <c:v>#N/A</c:v>
                </c:pt>
                <c:pt idx="58">
                  <c:v>#N/A</c:v>
                </c:pt>
                <c:pt idx="59">
                  <c:v>21.990000000000002</c:v>
                </c:pt>
                <c:pt idx="60">
                  <c:v>#N/A</c:v>
                </c:pt>
                <c:pt idx="61">
                  <c:v>21.61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25.269999999999996</c:v>
                </c:pt>
                <c:pt idx="67">
                  <c:v>#N/A</c:v>
                </c:pt>
                <c:pt idx="68">
                  <c:v>#N/A</c:v>
                </c:pt>
                <c:pt idx="69">
                  <c:v>25.409999999999997</c:v>
                </c:pt>
                <c:pt idx="70">
                  <c:v>#N/A</c:v>
                </c:pt>
                <c:pt idx="71">
                  <c:v>28.15</c:v>
                </c:pt>
                <c:pt idx="72">
                  <c:v>#N/A</c:v>
                </c:pt>
                <c:pt idx="73">
                  <c:v>#N/A</c:v>
                </c:pt>
                <c:pt idx="74">
                  <c:v>27.630000000000003</c:v>
                </c:pt>
                <c:pt idx="75">
                  <c:v>#N/A</c:v>
                </c:pt>
                <c:pt idx="76">
                  <c:v>28.630000000000003</c:v>
                </c:pt>
                <c:pt idx="77">
                  <c:v>#N/A</c:v>
                </c:pt>
                <c:pt idx="78">
                  <c:v>#N/A</c:v>
                </c:pt>
                <c:pt idx="79">
                  <c:v>31.11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34.519999999999996</c:v>
                </c:pt>
                <c:pt idx="87">
                  <c:v>#N/A</c:v>
                </c:pt>
                <c:pt idx="88">
                  <c:v>#N/A</c:v>
                </c:pt>
                <c:pt idx="89">
                  <c:v>35.629999999999995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37.620000000000005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38.53</c:v>
                </c:pt>
                <c:pt idx="98">
                  <c:v>#N/A</c:v>
                </c:pt>
                <c:pt idx="99">
                  <c:v>39.36</c:v>
                </c:pt>
                <c:pt idx="100">
                  <c:v>#N/A</c:v>
                </c:pt>
                <c:pt idx="101">
                  <c:v>38.31</c:v>
                </c:pt>
                <c:pt idx="102">
                  <c:v>#N/A</c:v>
                </c:pt>
                <c:pt idx="103">
                  <c:v>41.149999999999991</c:v>
                </c:pt>
                <c:pt idx="104">
                  <c:v>#N/A</c:v>
                </c:pt>
                <c:pt idx="105">
                  <c:v>41.91</c:v>
                </c:pt>
                <c:pt idx="106">
                  <c:v>#N/A</c:v>
                </c:pt>
                <c:pt idx="107">
                  <c:v>#N/A</c:v>
                </c:pt>
                <c:pt idx="108">
                  <c:v>41.84</c:v>
                </c:pt>
                <c:pt idx="109">
                  <c:v>#N/A</c:v>
                </c:pt>
                <c:pt idx="110">
                  <c:v>42.17</c:v>
                </c:pt>
                <c:pt idx="111">
                  <c:v>#N/A</c:v>
                </c:pt>
                <c:pt idx="112">
                  <c:v>42.56</c:v>
                </c:pt>
                <c:pt idx="113">
                  <c:v>#N/A</c:v>
                </c:pt>
                <c:pt idx="114">
                  <c:v>42.53</c:v>
                </c:pt>
                <c:pt idx="115">
                  <c:v>#N/A</c:v>
                </c:pt>
                <c:pt idx="116">
                  <c:v>42.820000000000007</c:v>
                </c:pt>
                <c:pt idx="117">
                  <c:v>#N/A</c:v>
                </c:pt>
                <c:pt idx="118">
                  <c:v>44.269999999999996</c:v>
                </c:pt>
                <c:pt idx="119">
                  <c:v>#N/A</c:v>
                </c:pt>
                <c:pt idx="120">
                  <c:v>46.33</c:v>
                </c:pt>
                <c:pt idx="121">
                  <c:v>#N/A</c:v>
                </c:pt>
                <c:pt idx="122">
                  <c:v>46.480000000000004</c:v>
                </c:pt>
                <c:pt idx="123">
                  <c:v>#N/A</c:v>
                </c:pt>
                <c:pt idx="124">
                  <c:v>47.959999999999994</c:v>
                </c:pt>
                <c:pt idx="125">
                  <c:v>#N/A</c:v>
                </c:pt>
                <c:pt idx="126">
                  <c:v>47.459999999999994</c:v>
                </c:pt>
                <c:pt idx="127">
                  <c:v>#N/A</c:v>
                </c:pt>
                <c:pt idx="128">
                  <c:v>#N/A</c:v>
                </c:pt>
                <c:pt idx="129">
                  <c:v>47.599999999999994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48.45</c:v>
                </c:pt>
                <c:pt idx="139">
                  <c:v>#N/A</c:v>
                </c:pt>
                <c:pt idx="140">
                  <c:v>49.459999999999994</c:v>
                </c:pt>
                <c:pt idx="141">
                  <c:v>#N/A</c:v>
                </c:pt>
                <c:pt idx="142">
                  <c:v>#N/A</c:v>
                </c:pt>
                <c:pt idx="143">
                  <c:v>50.84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55.86</c:v>
                </c:pt>
                <c:pt idx="151">
                  <c:v>#N/A</c:v>
                </c:pt>
                <c:pt idx="152">
                  <c:v>#N/A</c:v>
                </c:pt>
                <c:pt idx="153">
                  <c:v>56.239999999999995</c:v>
                </c:pt>
                <c:pt idx="154">
                  <c:v>#N/A</c:v>
                </c:pt>
                <c:pt idx="155">
                  <c:v>54.239999999999995</c:v>
                </c:pt>
                <c:pt idx="156">
                  <c:v>#N/A</c:v>
                </c:pt>
                <c:pt idx="157">
                  <c:v>58.14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57.78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59.089999999999989</c:v>
                </c:pt>
                <c:pt idx="169">
                  <c:v>#N/A</c:v>
                </c:pt>
                <c:pt idx="170">
                  <c:v>59.72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61.92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65.589999999999989</c:v>
                </c:pt>
                <c:pt idx="182">
                  <c:v>#N/A</c:v>
                </c:pt>
                <c:pt idx="183">
                  <c:v>64.320000000000007</c:v>
                </c:pt>
                <c:pt idx="184">
                  <c:v>#N/A</c:v>
                </c:pt>
                <c:pt idx="185">
                  <c:v>66.820000000000007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70.95</c:v>
                </c:pt>
                <c:pt idx="194">
                  <c:v>#N/A</c:v>
                </c:pt>
                <c:pt idx="195">
                  <c:v>#N/A</c:v>
                </c:pt>
                <c:pt idx="196">
                  <c:v>72.48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74.089999999999989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76.179999999999993</c:v>
                </c:pt>
                <c:pt idx="207">
                  <c:v>#N/A</c:v>
                </c:pt>
                <c:pt idx="208">
                  <c:v>76.86999999999999</c:v>
                </c:pt>
                <c:pt idx="209">
                  <c:v>#N/A</c:v>
                </c:pt>
                <c:pt idx="210">
                  <c:v>75.28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79.77</c:v>
                </c:pt>
                <c:pt idx="217">
                  <c:v>#N/A</c:v>
                </c:pt>
                <c:pt idx="218">
                  <c:v>#N/A</c:v>
                </c:pt>
                <c:pt idx="219">
                  <c:v>77.13000000000001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82.899999999999991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84.839999999999989</c:v>
                </c:pt>
                <c:pt idx="229">
                  <c:v>#N/A</c:v>
                </c:pt>
                <c:pt idx="230">
                  <c:v>#N/A</c:v>
                </c:pt>
                <c:pt idx="231">
                  <c:v>86.52</c:v>
                </c:pt>
                <c:pt idx="232">
                  <c:v>#N/A</c:v>
                </c:pt>
                <c:pt idx="233">
                  <c:v>#N/A</c:v>
                </c:pt>
                <c:pt idx="234">
                  <c:v>89.679999999999993</c:v>
                </c:pt>
                <c:pt idx="235">
                  <c:v>#N/A</c:v>
                </c:pt>
                <c:pt idx="236">
                  <c:v>87.07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92.38</c:v>
                </c:pt>
                <c:pt idx="241">
                  <c:v>#N/A</c:v>
                </c:pt>
                <c:pt idx="242">
                  <c:v>#N/A</c:v>
                </c:pt>
                <c:pt idx="243">
                  <c:v>93.02</c:v>
                </c:pt>
                <c:pt idx="244">
                  <c:v>#N/A</c:v>
                </c:pt>
                <c:pt idx="245">
                  <c:v>94.36</c:v>
                </c:pt>
                <c:pt idx="246">
                  <c:v>#N/A</c:v>
                </c:pt>
                <c:pt idx="247">
                  <c:v>#N/A</c:v>
                </c:pt>
                <c:pt idx="248">
                  <c:v>98.86</c:v>
                </c:pt>
                <c:pt idx="249">
                  <c:v>#N/A</c:v>
                </c:pt>
                <c:pt idx="250">
                  <c:v>100.64999999999999</c:v>
                </c:pt>
                <c:pt idx="251">
                  <c:v>101.27999999999999</c:v>
                </c:pt>
                <c:pt idx="252">
                  <c:v>#N/A</c:v>
                </c:pt>
                <c:pt idx="253">
                  <c:v>#N/A</c:v>
                </c:pt>
                <c:pt idx="254">
                  <c:v>103.49</c:v>
                </c:pt>
                <c:pt idx="255">
                  <c:v>#N/A</c:v>
                </c:pt>
                <c:pt idx="256">
                  <c:v>#N/A</c:v>
                </c:pt>
                <c:pt idx="257">
                  <c:v>110.23</c:v>
                </c:pt>
                <c:pt idx="258">
                  <c:v>112.04</c:v>
                </c:pt>
                <c:pt idx="259">
                  <c:v>114.74999999999999</c:v>
                </c:pt>
                <c:pt idx="260">
                  <c:v>116.74999999999999</c:v>
                </c:pt>
                <c:pt idx="261">
                  <c:v>116.77</c:v>
                </c:pt>
                <c:pt idx="262">
                  <c:v>121.39</c:v>
                </c:pt>
                <c:pt idx="263">
                  <c:v>119.99999999999999</c:v>
                </c:pt>
                <c:pt idx="264">
                  <c:v>123.14</c:v>
                </c:pt>
                <c:pt idx="265">
                  <c:v>124.77</c:v>
                </c:pt>
                <c:pt idx="266">
                  <c:v>127.57000000000001</c:v>
                </c:pt>
                <c:pt idx="267">
                  <c:v>124.63000000000001</c:v>
                </c:pt>
                <c:pt idx="268">
                  <c:v>#N/A</c:v>
                </c:pt>
                <c:pt idx="269">
                  <c:v>131.31</c:v>
                </c:pt>
                <c:pt idx="270">
                  <c:v>#N/A</c:v>
                </c:pt>
                <c:pt idx="271">
                  <c:v>136.55000000000001</c:v>
                </c:pt>
                <c:pt idx="272">
                  <c:v>#N/A</c:v>
                </c:pt>
                <c:pt idx="273">
                  <c:v>138.44999999999999</c:v>
                </c:pt>
                <c:pt idx="274">
                  <c:v>139.17000000000002</c:v>
                </c:pt>
                <c:pt idx="275">
                  <c:v>141.86000000000001</c:v>
                </c:pt>
                <c:pt idx="276">
                  <c:v>142.88999999999999</c:v>
                </c:pt>
                <c:pt idx="277">
                  <c:v>#N/A</c:v>
                </c:pt>
                <c:pt idx="278">
                  <c:v>150.97000000000003</c:v>
                </c:pt>
                <c:pt idx="279">
                  <c:v>156.77999999999997</c:v>
                </c:pt>
                <c:pt idx="280">
                  <c:v>155.45999999999998</c:v>
                </c:pt>
                <c:pt idx="281">
                  <c:v>#N/A</c:v>
                </c:pt>
                <c:pt idx="282">
                  <c:v>159.57</c:v>
                </c:pt>
                <c:pt idx="283">
                  <c:v>159.26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B7-4C28-A95E-B2BF39CDC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551967"/>
        <c:axId val="744552447"/>
      </c:scatterChart>
      <c:valAx>
        <c:axId val="744551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4552447"/>
        <c:crosses val="autoZero"/>
        <c:crossBetween val="midCat"/>
        <c:majorUnit val="100"/>
        <c:minorUnit val="10"/>
      </c:valAx>
      <c:valAx>
        <c:axId val="74455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4551967"/>
        <c:crosses val="autoZero"/>
        <c:crossBetween val="midCat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381001</xdr:colOff>
      <xdr:row>1</xdr:row>
      <xdr:rowOff>28575</xdr:rowOff>
    </xdr:from>
    <xdr:to>
      <xdr:col>31</xdr:col>
      <xdr:colOff>447675</xdr:colOff>
      <xdr:row>22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03B9BEA-7463-4907-B4AF-BC9B7764F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66675</xdr:colOff>
      <xdr:row>2</xdr:row>
      <xdr:rowOff>57150</xdr:rowOff>
    </xdr:from>
    <xdr:ext cx="2441694" cy="459100"/>
    <xdr:sp macro="" textlink="">
      <xdr:nvSpPr>
        <xdr:cNvPr id="2" name="テキスト ボックス 1"/>
        <xdr:cNvSpPr txBox="1"/>
      </xdr:nvSpPr>
      <xdr:spPr>
        <a:xfrm>
          <a:off x="7134225" y="533400"/>
          <a:ext cx="2441694" cy="459100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黄色の項目のみ入力します。</a:t>
          </a:r>
          <a:endParaRPr kumimoji="1" lang="en-US" altLang="ja-JP" sz="11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例のシートを参考にしてください。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381001</xdr:colOff>
      <xdr:row>1</xdr:row>
      <xdr:rowOff>28575</xdr:rowOff>
    </xdr:from>
    <xdr:to>
      <xdr:col>31</xdr:col>
      <xdr:colOff>447675</xdr:colOff>
      <xdr:row>22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3B9BEA-7463-4907-B4AF-BC9B7764F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6" sqref="G16"/>
    </sheetView>
  </sheetViews>
  <sheetFormatPr defaultRowHeight="18.75"/>
  <sheetData>
    <row r="1" spans="1:1">
      <c r="A1" t="s">
        <v>6408</v>
      </c>
    </row>
    <row r="3" spans="1:1">
      <c r="A3" s="3" t="s">
        <v>6411</v>
      </c>
    </row>
    <row r="4" spans="1:1">
      <c r="A4" t="s">
        <v>6409</v>
      </c>
    </row>
    <row r="5" spans="1:1">
      <c r="A5" s="3" t="s">
        <v>6410</v>
      </c>
    </row>
    <row r="6" spans="1:1">
      <c r="A6" s="3" t="s">
        <v>6412</v>
      </c>
    </row>
    <row r="7" spans="1:1">
      <c r="A7" s="3"/>
    </row>
    <row r="8" spans="1:1">
      <c r="A8" s="3" t="s">
        <v>6413</v>
      </c>
    </row>
    <row r="9" spans="1:1">
      <c r="A9" s="3" t="s">
        <v>6414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"/>
  <sheetViews>
    <sheetView tabSelected="1" workbookViewId="0">
      <selection activeCell="A11" sqref="A11"/>
    </sheetView>
  </sheetViews>
  <sheetFormatPr defaultRowHeight="18.75"/>
  <cols>
    <col min="1" max="1" width="92.75" style="5" customWidth="1"/>
    <col min="2" max="2" width="4.375" customWidth="1"/>
    <col min="3" max="3" width="9" style="7"/>
    <col min="4" max="4" width="5.375" style="7" bestFit="1" customWidth="1"/>
    <col min="5" max="6" width="3.5" style="7" bestFit="1" customWidth="1"/>
    <col min="7" max="7" width="9" style="7"/>
    <col min="8" max="8" width="5.375" style="7" bestFit="1" customWidth="1"/>
    <col min="9" max="9" width="3.5" style="7" bestFit="1" customWidth="1"/>
    <col min="10" max="10" width="6" style="7" bestFit="1" customWidth="1"/>
    <col min="11" max="11" width="7.5" style="7" bestFit="1" customWidth="1"/>
    <col min="12" max="12" width="6" style="10" bestFit="1" customWidth="1"/>
    <col min="13" max="13" width="2.5" style="11" bestFit="1" customWidth="1"/>
    <col min="14" max="14" width="3.5" style="4" bestFit="1" customWidth="1"/>
    <col min="15" max="15" width="5.625" style="9" customWidth="1"/>
    <col min="16" max="16" width="16.375" style="8" customWidth="1"/>
    <col min="17" max="17" width="6.25" style="4" bestFit="1" customWidth="1"/>
    <col min="18" max="18" width="6.5" style="4" bestFit="1" customWidth="1"/>
    <col min="19" max="19" width="9" style="4"/>
    <col min="20" max="20" width="6.5" style="4" bestFit="1" customWidth="1"/>
    <col min="21" max="21" width="9" style="9"/>
    <col min="22" max="22" width="9.5" bestFit="1" customWidth="1"/>
  </cols>
  <sheetData>
    <row r="1" spans="1:22">
      <c r="A1" s="6" t="s">
        <v>6407</v>
      </c>
      <c r="C1" s="7" t="s">
        <v>0</v>
      </c>
      <c r="D1" s="7" t="s">
        <v>6122</v>
      </c>
      <c r="E1" s="7" t="s">
        <v>1</v>
      </c>
      <c r="F1" s="7" t="s">
        <v>3</v>
      </c>
      <c r="G1" s="7" t="s">
        <v>4</v>
      </c>
      <c r="H1" s="7" t="s">
        <v>6122</v>
      </c>
      <c r="I1" s="7" t="s">
        <v>3</v>
      </c>
      <c r="J1" s="7" t="s">
        <v>4</v>
      </c>
      <c r="K1" s="7" t="s">
        <v>5</v>
      </c>
      <c r="L1" s="10" t="s">
        <v>6</v>
      </c>
      <c r="M1" s="12" t="s">
        <v>6121</v>
      </c>
      <c r="N1" s="13"/>
      <c r="O1" s="14"/>
      <c r="P1" s="8" t="s">
        <v>6415</v>
      </c>
      <c r="Q1" s="4" t="s">
        <v>6118</v>
      </c>
      <c r="R1" s="4" t="s">
        <v>6117</v>
      </c>
      <c r="S1" s="4" t="s">
        <v>6119</v>
      </c>
      <c r="T1" s="4" t="s">
        <v>6117</v>
      </c>
      <c r="U1" s="9" t="s">
        <v>6120</v>
      </c>
    </row>
    <row r="2" spans="1:22">
      <c r="C2" s="7" t="str">
        <f>SUBSTITUTE(LEFT(A2,6)," ","")</f>
        <v/>
      </c>
      <c r="D2" s="7" t="str">
        <f>MID($A2,10,2)</f>
        <v/>
      </c>
      <c r="E2" s="7" t="e">
        <f>VALUE(SUBSTITUTE(MID($A2,15,2)," ",""))</f>
        <v>#VALUE!</v>
      </c>
      <c r="F2" s="7" t="e">
        <f>VALUE(SUBSTITUTE(MID($A2,18,2)," ",""))</f>
        <v>#VALUE!</v>
      </c>
      <c r="G2" s="7" t="e">
        <f>IF(MID($A2,21,5)="     ","",VALUE(MID($A2,21,5)))</f>
        <v>#VALUE!</v>
      </c>
      <c r="H2" s="7" t="str">
        <f>MID($A2,33,2)</f>
        <v/>
      </c>
      <c r="I2" s="7" t="e">
        <f>IF(MID($A2,38,2)="  ","",VALUE(MID($A2,38,2)))</f>
        <v>#VALUE!</v>
      </c>
      <c r="J2" s="7" t="e">
        <f>IF(MID($A2,41,5)="     ","",VALUE(MID($A2,41,5)))</f>
        <v>#VALUE!</v>
      </c>
      <c r="K2" s="7" t="str">
        <f>MID($A2,94,5)</f>
        <v/>
      </c>
      <c r="L2" s="10" t="str">
        <f>MID($A2,100,5)</f>
        <v/>
      </c>
      <c r="P2" s="8" t="e">
        <f>VLOOKUP(C2,観測地点一覧!$A$4:$K$2354,9,FALSE)</f>
        <v>#N/A</v>
      </c>
      <c r="Q2" s="4" t="str">
        <f>IF(OR(D2="P ",D2="IP"),"P波","")</f>
        <v/>
      </c>
      <c r="R2" s="4" t="e">
        <f>IF(Q2="P波",(E2-M2)*3600+(F2-N2)*60+G2-O2,NA())</f>
        <v>#N/A</v>
      </c>
      <c r="S2" s="4" t="str">
        <f>IF(OR(H2="S ",H2="ES"),"S波","")</f>
        <v/>
      </c>
      <c r="T2" s="4" t="e">
        <f>IF(S2="S波",(E2-M2)*3600+(I2-N2)*60+J2-O2,NA())</f>
        <v>#N/A</v>
      </c>
      <c r="U2" s="9" t="e">
        <f>VALUE(K2)</f>
        <v>#VALUE!</v>
      </c>
      <c r="V2" s="2"/>
    </row>
    <row r="3" spans="1:22">
      <c r="C3" s="7" t="str">
        <f t="shared" ref="C3:C66" si="0">SUBSTITUTE(LEFT(A3,6)," ","")</f>
        <v/>
      </c>
      <c r="D3" s="7" t="str">
        <f t="shared" ref="D3:D66" si="1">MID($A3,10,2)</f>
        <v/>
      </c>
      <c r="E3" s="7" t="e">
        <f t="shared" ref="E3:E66" si="2">VALUE(SUBSTITUTE(MID($A3,15,2)," ",""))</f>
        <v>#VALUE!</v>
      </c>
      <c r="F3" s="7" t="e">
        <f t="shared" ref="F3:F66" si="3">VALUE(SUBSTITUTE(MID($A3,18,2)," ",""))</f>
        <v>#VALUE!</v>
      </c>
      <c r="G3" s="7" t="e">
        <f t="shared" ref="G3:G66" si="4">IF(MID($A3,21,5)="     ","",VALUE(MID($A3,21,5)))</f>
        <v>#VALUE!</v>
      </c>
      <c r="H3" s="7" t="str">
        <f t="shared" ref="H3:H66" si="5">MID($A3,33,2)</f>
        <v/>
      </c>
      <c r="I3" s="7" t="e">
        <f t="shared" ref="I3:I66" si="6">IF(MID($A3,38,2)="  ","",VALUE(MID($A3,38,2)))</f>
        <v>#VALUE!</v>
      </c>
      <c r="J3" s="7" t="e">
        <f t="shared" ref="J3:J66" si="7">IF(MID($A3,41,5)="     ","",VALUE(MID($A3,41,5)))</f>
        <v>#VALUE!</v>
      </c>
      <c r="K3" s="7" t="str">
        <f t="shared" ref="K3:K66" si="8">MID($A3,94,5)</f>
        <v/>
      </c>
      <c r="L3" s="10" t="str">
        <f t="shared" ref="L3:L66" si="9">MID($A3,100,5)</f>
        <v/>
      </c>
      <c r="P3" s="8" t="e">
        <f>VLOOKUP(C3,観測地点一覧!$A$4:$K$2354,9,FALSE)</f>
        <v>#N/A</v>
      </c>
      <c r="Q3" s="4" t="str">
        <f t="shared" ref="Q3:Q66" si="10">IF(OR(D3="P ",D3="IP"),"P波","")</f>
        <v/>
      </c>
      <c r="R3" s="4" t="e">
        <f t="shared" ref="R3:R66" si="11">IF(Q3="P波",(E3-M3)*3600+(F3-N3)*60+G3-O3,NA())</f>
        <v>#N/A</v>
      </c>
      <c r="S3" s="4" t="str">
        <f t="shared" ref="S3:S66" si="12">IF(OR(H3="S ",H3="ES"),"S波","")</f>
        <v/>
      </c>
      <c r="T3" s="4" t="e">
        <f t="shared" ref="T3:T66" si="13">IF(S3="S波",(E3-M3)*3600+(I3-N3)*60+J3-O3,NA())</f>
        <v>#N/A</v>
      </c>
      <c r="U3" s="9" t="e">
        <f>IF(VALUE(K3)&gt;=U2,VALUE(K3),VALUE(K3)+1000)</f>
        <v>#VALUE!</v>
      </c>
    </row>
    <row r="4" spans="1:22">
      <c r="C4" s="7" t="str">
        <f t="shared" si="0"/>
        <v/>
      </c>
      <c r="D4" s="7" t="str">
        <f t="shared" si="1"/>
        <v/>
      </c>
      <c r="E4" s="7" t="e">
        <f t="shared" si="2"/>
        <v>#VALUE!</v>
      </c>
      <c r="F4" s="7" t="e">
        <f t="shared" si="3"/>
        <v>#VALUE!</v>
      </c>
      <c r="G4" s="7" t="e">
        <f t="shared" si="4"/>
        <v>#VALUE!</v>
      </c>
      <c r="H4" s="7" t="str">
        <f t="shared" si="5"/>
        <v/>
      </c>
      <c r="I4" s="7" t="e">
        <f t="shared" si="6"/>
        <v>#VALUE!</v>
      </c>
      <c r="J4" s="7" t="e">
        <f t="shared" si="7"/>
        <v>#VALUE!</v>
      </c>
      <c r="K4" s="7" t="str">
        <f t="shared" si="8"/>
        <v/>
      </c>
      <c r="L4" s="10" t="str">
        <f t="shared" si="9"/>
        <v/>
      </c>
      <c r="P4" s="8" t="e">
        <f>VLOOKUP(C4,観測地点一覧!$A$4:$K$2354,9,FALSE)</f>
        <v>#N/A</v>
      </c>
      <c r="Q4" s="4" t="str">
        <f t="shared" si="10"/>
        <v/>
      </c>
      <c r="R4" s="4" t="e">
        <f t="shared" si="11"/>
        <v>#N/A</v>
      </c>
      <c r="S4" s="4" t="str">
        <f t="shared" si="12"/>
        <v/>
      </c>
      <c r="T4" s="4" t="e">
        <f t="shared" si="13"/>
        <v>#N/A</v>
      </c>
      <c r="U4" s="9" t="e">
        <f t="shared" ref="U4:U67" si="14">IF(VALUE(K4)&gt;=U3,VALUE(K4),VALUE(K4)+1000)</f>
        <v>#VALUE!</v>
      </c>
    </row>
    <row r="5" spans="1:22">
      <c r="C5" s="7" t="str">
        <f t="shared" si="0"/>
        <v/>
      </c>
      <c r="D5" s="7" t="str">
        <f t="shared" si="1"/>
        <v/>
      </c>
      <c r="E5" s="7" t="e">
        <f t="shared" si="2"/>
        <v>#VALUE!</v>
      </c>
      <c r="F5" s="7" t="e">
        <f t="shared" si="3"/>
        <v>#VALUE!</v>
      </c>
      <c r="G5" s="7" t="e">
        <f t="shared" si="4"/>
        <v>#VALUE!</v>
      </c>
      <c r="H5" s="7" t="str">
        <f t="shared" si="5"/>
        <v/>
      </c>
      <c r="I5" s="7" t="e">
        <f t="shared" si="6"/>
        <v>#VALUE!</v>
      </c>
      <c r="J5" s="7" t="e">
        <f t="shared" si="7"/>
        <v>#VALUE!</v>
      </c>
      <c r="K5" s="7" t="str">
        <f t="shared" si="8"/>
        <v/>
      </c>
      <c r="L5" s="10" t="str">
        <f t="shared" si="9"/>
        <v/>
      </c>
      <c r="P5" s="8" t="e">
        <f>VLOOKUP(C5,観測地点一覧!$A$4:$K$2354,9,FALSE)</f>
        <v>#N/A</v>
      </c>
      <c r="Q5" s="4" t="str">
        <f t="shared" si="10"/>
        <v/>
      </c>
      <c r="R5" s="4" t="e">
        <f t="shared" si="11"/>
        <v>#N/A</v>
      </c>
      <c r="S5" s="4" t="str">
        <f t="shared" si="12"/>
        <v/>
      </c>
      <c r="T5" s="4" t="e">
        <f t="shared" si="13"/>
        <v>#N/A</v>
      </c>
      <c r="U5" s="9" t="e">
        <f t="shared" si="14"/>
        <v>#VALUE!</v>
      </c>
    </row>
    <row r="6" spans="1:22">
      <c r="C6" s="7" t="str">
        <f t="shared" si="0"/>
        <v/>
      </c>
      <c r="D6" s="7" t="str">
        <f t="shared" si="1"/>
        <v/>
      </c>
      <c r="E6" s="7" t="e">
        <f t="shared" si="2"/>
        <v>#VALUE!</v>
      </c>
      <c r="F6" s="7" t="e">
        <f t="shared" si="3"/>
        <v>#VALUE!</v>
      </c>
      <c r="G6" s="7" t="e">
        <f t="shared" si="4"/>
        <v>#VALUE!</v>
      </c>
      <c r="H6" s="7" t="str">
        <f t="shared" si="5"/>
        <v/>
      </c>
      <c r="I6" s="7" t="e">
        <f t="shared" si="6"/>
        <v>#VALUE!</v>
      </c>
      <c r="J6" s="7" t="e">
        <f t="shared" si="7"/>
        <v>#VALUE!</v>
      </c>
      <c r="K6" s="7" t="str">
        <f t="shared" si="8"/>
        <v/>
      </c>
      <c r="L6" s="10" t="str">
        <f t="shared" si="9"/>
        <v/>
      </c>
      <c r="P6" s="8" t="e">
        <f>VLOOKUP(C6,観測地点一覧!$A$4:$K$2354,9,FALSE)</f>
        <v>#N/A</v>
      </c>
      <c r="Q6" s="4" t="str">
        <f t="shared" si="10"/>
        <v/>
      </c>
      <c r="R6" s="4" t="e">
        <f t="shared" si="11"/>
        <v>#N/A</v>
      </c>
      <c r="S6" s="4" t="str">
        <f t="shared" si="12"/>
        <v/>
      </c>
      <c r="T6" s="4" t="e">
        <f t="shared" si="13"/>
        <v>#N/A</v>
      </c>
      <c r="U6" s="9" t="e">
        <f t="shared" si="14"/>
        <v>#VALUE!</v>
      </c>
    </row>
    <row r="7" spans="1:22">
      <c r="C7" s="7" t="str">
        <f t="shared" si="0"/>
        <v/>
      </c>
      <c r="D7" s="7" t="str">
        <f t="shared" si="1"/>
        <v/>
      </c>
      <c r="E7" s="7" t="e">
        <f t="shared" si="2"/>
        <v>#VALUE!</v>
      </c>
      <c r="F7" s="7" t="e">
        <f t="shared" si="3"/>
        <v>#VALUE!</v>
      </c>
      <c r="G7" s="7" t="e">
        <f t="shared" si="4"/>
        <v>#VALUE!</v>
      </c>
      <c r="H7" s="7" t="str">
        <f t="shared" si="5"/>
        <v/>
      </c>
      <c r="I7" s="7" t="e">
        <f t="shared" si="6"/>
        <v>#VALUE!</v>
      </c>
      <c r="J7" s="7" t="e">
        <f t="shared" si="7"/>
        <v>#VALUE!</v>
      </c>
      <c r="K7" s="7" t="str">
        <f t="shared" si="8"/>
        <v/>
      </c>
      <c r="L7" s="10" t="str">
        <f t="shared" si="9"/>
        <v/>
      </c>
      <c r="P7" s="8" t="e">
        <f>VLOOKUP(C7,観測地点一覧!$A$4:$K$2354,9,FALSE)</f>
        <v>#N/A</v>
      </c>
      <c r="Q7" s="4" t="str">
        <f t="shared" si="10"/>
        <v/>
      </c>
      <c r="R7" s="4" t="e">
        <f t="shared" si="11"/>
        <v>#N/A</v>
      </c>
      <c r="S7" s="4" t="str">
        <f t="shared" si="12"/>
        <v/>
      </c>
      <c r="T7" s="4" t="e">
        <f t="shared" si="13"/>
        <v>#N/A</v>
      </c>
      <c r="U7" s="9" t="e">
        <f t="shared" si="14"/>
        <v>#VALUE!</v>
      </c>
    </row>
    <row r="8" spans="1:22">
      <c r="C8" s="7" t="str">
        <f t="shared" si="0"/>
        <v/>
      </c>
      <c r="D8" s="7" t="str">
        <f t="shared" si="1"/>
        <v/>
      </c>
      <c r="E8" s="7" t="e">
        <f t="shared" si="2"/>
        <v>#VALUE!</v>
      </c>
      <c r="F8" s="7" t="e">
        <f t="shared" si="3"/>
        <v>#VALUE!</v>
      </c>
      <c r="G8" s="7" t="e">
        <f t="shared" si="4"/>
        <v>#VALUE!</v>
      </c>
      <c r="H8" s="7" t="str">
        <f t="shared" si="5"/>
        <v/>
      </c>
      <c r="I8" s="7" t="e">
        <f t="shared" si="6"/>
        <v>#VALUE!</v>
      </c>
      <c r="J8" s="7" t="e">
        <f t="shared" si="7"/>
        <v>#VALUE!</v>
      </c>
      <c r="K8" s="7" t="str">
        <f t="shared" si="8"/>
        <v/>
      </c>
      <c r="L8" s="10" t="str">
        <f t="shared" si="9"/>
        <v/>
      </c>
      <c r="P8" s="8" t="e">
        <f>VLOOKUP(C8,観測地点一覧!$A$4:$K$2354,9,FALSE)</f>
        <v>#N/A</v>
      </c>
      <c r="Q8" s="4" t="str">
        <f t="shared" si="10"/>
        <v/>
      </c>
      <c r="R8" s="4" t="e">
        <f t="shared" si="11"/>
        <v>#N/A</v>
      </c>
      <c r="S8" s="4" t="str">
        <f t="shared" si="12"/>
        <v/>
      </c>
      <c r="T8" s="4" t="e">
        <f t="shared" si="13"/>
        <v>#N/A</v>
      </c>
      <c r="U8" s="9" t="e">
        <f t="shared" si="14"/>
        <v>#VALUE!</v>
      </c>
    </row>
    <row r="9" spans="1:22">
      <c r="C9" s="7" t="str">
        <f t="shared" si="0"/>
        <v/>
      </c>
      <c r="D9" s="7" t="str">
        <f t="shared" si="1"/>
        <v/>
      </c>
      <c r="E9" s="7" t="e">
        <f t="shared" si="2"/>
        <v>#VALUE!</v>
      </c>
      <c r="F9" s="7" t="e">
        <f t="shared" si="3"/>
        <v>#VALUE!</v>
      </c>
      <c r="G9" s="7" t="e">
        <f t="shared" si="4"/>
        <v>#VALUE!</v>
      </c>
      <c r="H9" s="7" t="str">
        <f t="shared" si="5"/>
        <v/>
      </c>
      <c r="I9" s="7" t="e">
        <f t="shared" si="6"/>
        <v>#VALUE!</v>
      </c>
      <c r="J9" s="7" t="e">
        <f t="shared" si="7"/>
        <v>#VALUE!</v>
      </c>
      <c r="K9" s="7" t="str">
        <f t="shared" si="8"/>
        <v/>
      </c>
      <c r="L9" s="10" t="str">
        <f t="shared" si="9"/>
        <v/>
      </c>
      <c r="P9" s="8" t="e">
        <f>VLOOKUP(C9,観測地点一覧!$A$4:$K$2354,9,FALSE)</f>
        <v>#N/A</v>
      </c>
      <c r="Q9" s="4" t="str">
        <f t="shared" si="10"/>
        <v/>
      </c>
      <c r="R9" s="4" t="e">
        <f t="shared" si="11"/>
        <v>#N/A</v>
      </c>
      <c r="S9" s="4" t="str">
        <f t="shared" si="12"/>
        <v/>
      </c>
      <c r="T9" s="4" t="e">
        <f t="shared" si="13"/>
        <v>#N/A</v>
      </c>
      <c r="U9" s="9" t="e">
        <f t="shared" si="14"/>
        <v>#VALUE!</v>
      </c>
    </row>
    <row r="10" spans="1:22">
      <c r="C10" s="7" t="str">
        <f t="shared" si="0"/>
        <v/>
      </c>
      <c r="D10" s="7" t="str">
        <f t="shared" si="1"/>
        <v/>
      </c>
      <c r="E10" s="7" t="e">
        <f t="shared" si="2"/>
        <v>#VALUE!</v>
      </c>
      <c r="F10" s="7" t="e">
        <f t="shared" si="3"/>
        <v>#VALUE!</v>
      </c>
      <c r="G10" s="7" t="e">
        <f t="shared" si="4"/>
        <v>#VALUE!</v>
      </c>
      <c r="H10" s="7" t="str">
        <f t="shared" si="5"/>
        <v/>
      </c>
      <c r="I10" s="7" t="e">
        <f t="shared" si="6"/>
        <v>#VALUE!</v>
      </c>
      <c r="J10" s="7" t="e">
        <f t="shared" si="7"/>
        <v>#VALUE!</v>
      </c>
      <c r="K10" s="7" t="str">
        <f t="shared" si="8"/>
        <v/>
      </c>
      <c r="L10" s="10" t="str">
        <f t="shared" si="9"/>
        <v/>
      </c>
      <c r="P10" s="8" t="e">
        <f>VLOOKUP(C10,観測地点一覧!$A$4:$K$2354,9,FALSE)</f>
        <v>#N/A</v>
      </c>
      <c r="Q10" s="4" t="str">
        <f t="shared" si="10"/>
        <v/>
      </c>
      <c r="R10" s="4" t="e">
        <f t="shared" si="11"/>
        <v>#N/A</v>
      </c>
      <c r="S10" s="4" t="str">
        <f t="shared" si="12"/>
        <v/>
      </c>
      <c r="T10" s="4" t="e">
        <f t="shared" si="13"/>
        <v>#N/A</v>
      </c>
      <c r="U10" s="9" t="e">
        <f t="shared" si="14"/>
        <v>#VALUE!</v>
      </c>
    </row>
    <row r="11" spans="1:22">
      <c r="C11" s="7" t="str">
        <f t="shared" si="0"/>
        <v/>
      </c>
      <c r="D11" s="7" t="str">
        <f t="shared" si="1"/>
        <v/>
      </c>
      <c r="E11" s="7" t="e">
        <f t="shared" si="2"/>
        <v>#VALUE!</v>
      </c>
      <c r="F11" s="7" t="e">
        <f t="shared" si="3"/>
        <v>#VALUE!</v>
      </c>
      <c r="G11" s="7" t="e">
        <f t="shared" si="4"/>
        <v>#VALUE!</v>
      </c>
      <c r="H11" s="7" t="str">
        <f t="shared" si="5"/>
        <v/>
      </c>
      <c r="I11" s="7" t="e">
        <f t="shared" si="6"/>
        <v>#VALUE!</v>
      </c>
      <c r="J11" s="7" t="e">
        <f t="shared" si="7"/>
        <v>#VALUE!</v>
      </c>
      <c r="K11" s="7" t="str">
        <f t="shared" si="8"/>
        <v/>
      </c>
      <c r="L11" s="10" t="str">
        <f t="shared" si="9"/>
        <v/>
      </c>
      <c r="P11" s="8" t="e">
        <f>VLOOKUP(C11,観測地点一覧!$A$4:$K$2354,9,FALSE)</f>
        <v>#N/A</v>
      </c>
      <c r="Q11" s="4" t="str">
        <f t="shared" si="10"/>
        <v/>
      </c>
      <c r="R11" s="4" t="e">
        <f t="shared" si="11"/>
        <v>#N/A</v>
      </c>
      <c r="S11" s="4" t="str">
        <f t="shared" si="12"/>
        <v/>
      </c>
      <c r="T11" s="4" t="e">
        <f t="shared" si="13"/>
        <v>#N/A</v>
      </c>
      <c r="U11" s="9" t="e">
        <f t="shared" si="14"/>
        <v>#VALUE!</v>
      </c>
    </row>
    <row r="12" spans="1:22">
      <c r="C12" s="7" t="str">
        <f t="shared" si="0"/>
        <v/>
      </c>
      <c r="D12" s="7" t="str">
        <f t="shared" si="1"/>
        <v/>
      </c>
      <c r="E12" s="7" t="e">
        <f t="shared" si="2"/>
        <v>#VALUE!</v>
      </c>
      <c r="F12" s="7" t="e">
        <f t="shared" si="3"/>
        <v>#VALUE!</v>
      </c>
      <c r="G12" s="7" t="e">
        <f t="shared" si="4"/>
        <v>#VALUE!</v>
      </c>
      <c r="H12" s="7" t="str">
        <f t="shared" si="5"/>
        <v/>
      </c>
      <c r="I12" s="7" t="e">
        <f t="shared" si="6"/>
        <v>#VALUE!</v>
      </c>
      <c r="J12" s="7" t="e">
        <f t="shared" si="7"/>
        <v>#VALUE!</v>
      </c>
      <c r="K12" s="7" t="str">
        <f t="shared" si="8"/>
        <v/>
      </c>
      <c r="L12" s="10" t="str">
        <f t="shared" si="9"/>
        <v/>
      </c>
      <c r="P12" s="8" t="e">
        <f>VLOOKUP(C12,観測地点一覧!$A$4:$K$2354,9,FALSE)</f>
        <v>#N/A</v>
      </c>
      <c r="Q12" s="4" t="str">
        <f t="shared" si="10"/>
        <v/>
      </c>
      <c r="R12" s="4" t="e">
        <f t="shared" si="11"/>
        <v>#N/A</v>
      </c>
      <c r="S12" s="4" t="str">
        <f t="shared" si="12"/>
        <v/>
      </c>
      <c r="T12" s="4" t="e">
        <f t="shared" si="13"/>
        <v>#N/A</v>
      </c>
      <c r="U12" s="9" t="e">
        <f t="shared" si="14"/>
        <v>#VALUE!</v>
      </c>
    </row>
    <row r="13" spans="1:22">
      <c r="C13" s="7" t="str">
        <f t="shared" si="0"/>
        <v/>
      </c>
      <c r="D13" s="7" t="str">
        <f t="shared" si="1"/>
        <v/>
      </c>
      <c r="E13" s="7" t="e">
        <f t="shared" si="2"/>
        <v>#VALUE!</v>
      </c>
      <c r="F13" s="7" t="e">
        <f t="shared" si="3"/>
        <v>#VALUE!</v>
      </c>
      <c r="G13" s="7" t="e">
        <f t="shared" si="4"/>
        <v>#VALUE!</v>
      </c>
      <c r="H13" s="7" t="str">
        <f t="shared" si="5"/>
        <v/>
      </c>
      <c r="I13" s="7" t="e">
        <f t="shared" si="6"/>
        <v>#VALUE!</v>
      </c>
      <c r="J13" s="7" t="e">
        <f t="shared" si="7"/>
        <v>#VALUE!</v>
      </c>
      <c r="K13" s="7" t="str">
        <f t="shared" si="8"/>
        <v/>
      </c>
      <c r="L13" s="10" t="str">
        <f t="shared" si="9"/>
        <v/>
      </c>
      <c r="P13" s="8" t="e">
        <f>VLOOKUP(C13,観測地点一覧!$A$4:$K$2354,9,FALSE)</f>
        <v>#N/A</v>
      </c>
      <c r="Q13" s="4" t="str">
        <f t="shared" si="10"/>
        <v/>
      </c>
      <c r="R13" s="4" t="e">
        <f t="shared" si="11"/>
        <v>#N/A</v>
      </c>
      <c r="S13" s="4" t="str">
        <f t="shared" si="12"/>
        <v/>
      </c>
      <c r="T13" s="4" t="e">
        <f t="shared" si="13"/>
        <v>#N/A</v>
      </c>
      <c r="U13" s="9" t="e">
        <f t="shared" si="14"/>
        <v>#VALUE!</v>
      </c>
    </row>
    <row r="14" spans="1:22">
      <c r="C14" s="7" t="str">
        <f t="shared" si="0"/>
        <v/>
      </c>
      <c r="D14" s="7" t="str">
        <f t="shared" si="1"/>
        <v/>
      </c>
      <c r="E14" s="7" t="e">
        <f t="shared" si="2"/>
        <v>#VALUE!</v>
      </c>
      <c r="F14" s="7" t="e">
        <f t="shared" si="3"/>
        <v>#VALUE!</v>
      </c>
      <c r="G14" s="7" t="e">
        <f t="shared" si="4"/>
        <v>#VALUE!</v>
      </c>
      <c r="H14" s="7" t="str">
        <f t="shared" si="5"/>
        <v/>
      </c>
      <c r="I14" s="7" t="e">
        <f t="shared" si="6"/>
        <v>#VALUE!</v>
      </c>
      <c r="J14" s="7" t="e">
        <f t="shared" si="7"/>
        <v>#VALUE!</v>
      </c>
      <c r="K14" s="7" t="str">
        <f t="shared" si="8"/>
        <v/>
      </c>
      <c r="L14" s="10" t="str">
        <f t="shared" si="9"/>
        <v/>
      </c>
      <c r="P14" s="8" t="e">
        <f>VLOOKUP(C14,観測地点一覧!$A$4:$K$2354,9,FALSE)</f>
        <v>#N/A</v>
      </c>
      <c r="Q14" s="4" t="str">
        <f t="shared" si="10"/>
        <v/>
      </c>
      <c r="R14" s="4" t="e">
        <f t="shared" si="11"/>
        <v>#N/A</v>
      </c>
      <c r="S14" s="4" t="str">
        <f t="shared" si="12"/>
        <v/>
      </c>
      <c r="T14" s="4" t="e">
        <f t="shared" si="13"/>
        <v>#N/A</v>
      </c>
      <c r="U14" s="9" t="e">
        <f t="shared" si="14"/>
        <v>#VALUE!</v>
      </c>
    </row>
    <row r="15" spans="1:22">
      <c r="C15" s="7" t="str">
        <f t="shared" si="0"/>
        <v/>
      </c>
      <c r="D15" s="7" t="str">
        <f t="shared" si="1"/>
        <v/>
      </c>
      <c r="E15" s="7" t="e">
        <f t="shared" si="2"/>
        <v>#VALUE!</v>
      </c>
      <c r="F15" s="7" t="e">
        <f t="shared" si="3"/>
        <v>#VALUE!</v>
      </c>
      <c r="G15" s="7" t="e">
        <f t="shared" si="4"/>
        <v>#VALUE!</v>
      </c>
      <c r="H15" s="7" t="str">
        <f t="shared" si="5"/>
        <v/>
      </c>
      <c r="I15" s="7" t="e">
        <f t="shared" si="6"/>
        <v>#VALUE!</v>
      </c>
      <c r="J15" s="7" t="e">
        <f t="shared" si="7"/>
        <v>#VALUE!</v>
      </c>
      <c r="K15" s="7" t="str">
        <f t="shared" si="8"/>
        <v/>
      </c>
      <c r="L15" s="10" t="str">
        <f t="shared" si="9"/>
        <v/>
      </c>
      <c r="P15" s="8" t="e">
        <f>VLOOKUP(C15,観測地点一覧!$A$4:$K$2354,9,FALSE)</f>
        <v>#N/A</v>
      </c>
      <c r="Q15" s="4" t="str">
        <f t="shared" si="10"/>
        <v/>
      </c>
      <c r="R15" s="4" t="e">
        <f t="shared" si="11"/>
        <v>#N/A</v>
      </c>
      <c r="S15" s="4" t="str">
        <f t="shared" si="12"/>
        <v/>
      </c>
      <c r="T15" s="4" t="e">
        <f t="shared" si="13"/>
        <v>#N/A</v>
      </c>
      <c r="U15" s="9" t="e">
        <f t="shared" si="14"/>
        <v>#VALUE!</v>
      </c>
    </row>
    <row r="16" spans="1:22">
      <c r="C16" s="7" t="str">
        <f t="shared" si="0"/>
        <v/>
      </c>
      <c r="D16" s="7" t="str">
        <f t="shared" si="1"/>
        <v/>
      </c>
      <c r="E16" s="7" t="e">
        <f t="shared" si="2"/>
        <v>#VALUE!</v>
      </c>
      <c r="F16" s="7" t="e">
        <f t="shared" si="3"/>
        <v>#VALUE!</v>
      </c>
      <c r="G16" s="7" t="e">
        <f t="shared" si="4"/>
        <v>#VALUE!</v>
      </c>
      <c r="H16" s="7" t="str">
        <f t="shared" si="5"/>
        <v/>
      </c>
      <c r="I16" s="7" t="e">
        <f t="shared" si="6"/>
        <v>#VALUE!</v>
      </c>
      <c r="J16" s="7" t="e">
        <f t="shared" si="7"/>
        <v>#VALUE!</v>
      </c>
      <c r="K16" s="7" t="str">
        <f t="shared" si="8"/>
        <v/>
      </c>
      <c r="L16" s="10" t="str">
        <f t="shared" si="9"/>
        <v/>
      </c>
      <c r="P16" s="8" t="e">
        <f>VLOOKUP(C16,観測地点一覧!$A$4:$K$2354,9,FALSE)</f>
        <v>#N/A</v>
      </c>
      <c r="Q16" s="4" t="str">
        <f t="shared" si="10"/>
        <v/>
      </c>
      <c r="R16" s="4" t="e">
        <f t="shared" si="11"/>
        <v>#N/A</v>
      </c>
      <c r="S16" s="4" t="str">
        <f t="shared" si="12"/>
        <v/>
      </c>
      <c r="T16" s="4" t="e">
        <f t="shared" si="13"/>
        <v>#N/A</v>
      </c>
      <c r="U16" s="9" t="e">
        <f t="shared" si="14"/>
        <v>#VALUE!</v>
      </c>
    </row>
    <row r="17" spans="3:21">
      <c r="C17" s="7" t="str">
        <f t="shared" si="0"/>
        <v/>
      </c>
      <c r="D17" s="7" t="str">
        <f t="shared" si="1"/>
        <v/>
      </c>
      <c r="E17" s="7" t="e">
        <f t="shared" si="2"/>
        <v>#VALUE!</v>
      </c>
      <c r="F17" s="7" t="e">
        <f t="shared" si="3"/>
        <v>#VALUE!</v>
      </c>
      <c r="G17" s="7" t="e">
        <f t="shared" si="4"/>
        <v>#VALUE!</v>
      </c>
      <c r="H17" s="7" t="str">
        <f t="shared" si="5"/>
        <v/>
      </c>
      <c r="I17" s="7" t="e">
        <f t="shared" si="6"/>
        <v>#VALUE!</v>
      </c>
      <c r="J17" s="7" t="e">
        <f t="shared" si="7"/>
        <v>#VALUE!</v>
      </c>
      <c r="K17" s="7" t="str">
        <f t="shared" si="8"/>
        <v/>
      </c>
      <c r="L17" s="10" t="str">
        <f t="shared" si="9"/>
        <v/>
      </c>
      <c r="P17" s="8" t="e">
        <f>VLOOKUP(C17,観測地点一覧!$A$4:$K$2354,9,FALSE)</f>
        <v>#N/A</v>
      </c>
      <c r="Q17" s="4" t="str">
        <f t="shared" si="10"/>
        <v/>
      </c>
      <c r="R17" s="4" t="e">
        <f t="shared" si="11"/>
        <v>#N/A</v>
      </c>
      <c r="S17" s="4" t="str">
        <f t="shared" si="12"/>
        <v/>
      </c>
      <c r="T17" s="4" t="e">
        <f t="shared" si="13"/>
        <v>#N/A</v>
      </c>
      <c r="U17" s="9" t="e">
        <f t="shared" si="14"/>
        <v>#VALUE!</v>
      </c>
    </row>
    <row r="18" spans="3:21">
      <c r="C18" s="7" t="str">
        <f t="shared" si="0"/>
        <v/>
      </c>
      <c r="D18" s="7" t="str">
        <f t="shared" si="1"/>
        <v/>
      </c>
      <c r="E18" s="7" t="e">
        <f t="shared" si="2"/>
        <v>#VALUE!</v>
      </c>
      <c r="F18" s="7" t="e">
        <f t="shared" si="3"/>
        <v>#VALUE!</v>
      </c>
      <c r="G18" s="7" t="e">
        <f t="shared" si="4"/>
        <v>#VALUE!</v>
      </c>
      <c r="H18" s="7" t="str">
        <f t="shared" si="5"/>
        <v/>
      </c>
      <c r="I18" s="7" t="e">
        <f t="shared" si="6"/>
        <v>#VALUE!</v>
      </c>
      <c r="J18" s="7" t="e">
        <f t="shared" si="7"/>
        <v>#VALUE!</v>
      </c>
      <c r="K18" s="7" t="str">
        <f t="shared" si="8"/>
        <v/>
      </c>
      <c r="L18" s="10" t="str">
        <f t="shared" si="9"/>
        <v/>
      </c>
      <c r="P18" s="8" t="e">
        <f>VLOOKUP(C18,観測地点一覧!$A$4:$K$2354,9,FALSE)</f>
        <v>#N/A</v>
      </c>
      <c r="Q18" s="4" t="str">
        <f t="shared" si="10"/>
        <v/>
      </c>
      <c r="R18" s="4" t="e">
        <f t="shared" si="11"/>
        <v>#N/A</v>
      </c>
      <c r="S18" s="4" t="str">
        <f t="shared" si="12"/>
        <v/>
      </c>
      <c r="T18" s="4" t="e">
        <f t="shared" si="13"/>
        <v>#N/A</v>
      </c>
      <c r="U18" s="9" t="e">
        <f t="shared" si="14"/>
        <v>#VALUE!</v>
      </c>
    </row>
    <row r="19" spans="3:21">
      <c r="C19" s="7" t="str">
        <f t="shared" si="0"/>
        <v/>
      </c>
      <c r="D19" s="7" t="str">
        <f t="shared" si="1"/>
        <v/>
      </c>
      <c r="E19" s="7" t="e">
        <f t="shared" si="2"/>
        <v>#VALUE!</v>
      </c>
      <c r="F19" s="7" t="e">
        <f t="shared" si="3"/>
        <v>#VALUE!</v>
      </c>
      <c r="G19" s="7" t="e">
        <f t="shared" si="4"/>
        <v>#VALUE!</v>
      </c>
      <c r="H19" s="7" t="str">
        <f t="shared" si="5"/>
        <v/>
      </c>
      <c r="I19" s="7" t="e">
        <f t="shared" si="6"/>
        <v>#VALUE!</v>
      </c>
      <c r="J19" s="7" t="e">
        <f t="shared" si="7"/>
        <v>#VALUE!</v>
      </c>
      <c r="K19" s="7" t="str">
        <f t="shared" si="8"/>
        <v/>
      </c>
      <c r="L19" s="10" t="str">
        <f t="shared" si="9"/>
        <v/>
      </c>
      <c r="P19" s="8" t="e">
        <f>VLOOKUP(C19,観測地点一覧!$A$4:$K$2354,9,FALSE)</f>
        <v>#N/A</v>
      </c>
      <c r="Q19" s="4" t="str">
        <f t="shared" si="10"/>
        <v/>
      </c>
      <c r="R19" s="4" t="e">
        <f t="shared" si="11"/>
        <v>#N/A</v>
      </c>
      <c r="S19" s="4" t="str">
        <f t="shared" si="12"/>
        <v/>
      </c>
      <c r="T19" s="4" t="e">
        <f t="shared" si="13"/>
        <v>#N/A</v>
      </c>
      <c r="U19" s="9" t="e">
        <f t="shared" si="14"/>
        <v>#VALUE!</v>
      </c>
    </row>
    <row r="20" spans="3:21">
      <c r="C20" s="7" t="str">
        <f t="shared" si="0"/>
        <v/>
      </c>
      <c r="D20" s="7" t="str">
        <f t="shared" si="1"/>
        <v/>
      </c>
      <c r="E20" s="7" t="e">
        <f t="shared" si="2"/>
        <v>#VALUE!</v>
      </c>
      <c r="F20" s="7" t="e">
        <f t="shared" si="3"/>
        <v>#VALUE!</v>
      </c>
      <c r="G20" s="7" t="e">
        <f t="shared" si="4"/>
        <v>#VALUE!</v>
      </c>
      <c r="H20" s="7" t="str">
        <f t="shared" si="5"/>
        <v/>
      </c>
      <c r="I20" s="7" t="e">
        <f t="shared" si="6"/>
        <v>#VALUE!</v>
      </c>
      <c r="J20" s="7" t="e">
        <f t="shared" si="7"/>
        <v>#VALUE!</v>
      </c>
      <c r="K20" s="7" t="str">
        <f t="shared" si="8"/>
        <v/>
      </c>
      <c r="L20" s="10" t="str">
        <f t="shared" si="9"/>
        <v/>
      </c>
      <c r="P20" s="8" t="e">
        <f>VLOOKUP(C20,観測地点一覧!$A$4:$K$2354,9,FALSE)</f>
        <v>#N/A</v>
      </c>
      <c r="Q20" s="4" t="str">
        <f t="shared" si="10"/>
        <v/>
      </c>
      <c r="R20" s="4" t="e">
        <f t="shared" si="11"/>
        <v>#N/A</v>
      </c>
      <c r="S20" s="4" t="str">
        <f t="shared" si="12"/>
        <v/>
      </c>
      <c r="T20" s="4" t="e">
        <f t="shared" si="13"/>
        <v>#N/A</v>
      </c>
      <c r="U20" s="9" t="e">
        <f t="shared" si="14"/>
        <v>#VALUE!</v>
      </c>
    </row>
    <row r="21" spans="3:21">
      <c r="C21" s="7" t="str">
        <f t="shared" si="0"/>
        <v/>
      </c>
      <c r="D21" s="7" t="str">
        <f t="shared" si="1"/>
        <v/>
      </c>
      <c r="E21" s="7" t="e">
        <f t="shared" si="2"/>
        <v>#VALUE!</v>
      </c>
      <c r="F21" s="7" t="e">
        <f t="shared" si="3"/>
        <v>#VALUE!</v>
      </c>
      <c r="G21" s="7" t="e">
        <f t="shared" si="4"/>
        <v>#VALUE!</v>
      </c>
      <c r="H21" s="7" t="str">
        <f t="shared" si="5"/>
        <v/>
      </c>
      <c r="I21" s="7" t="e">
        <f t="shared" si="6"/>
        <v>#VALUE!</v>
      </c>
      <c r="J21" s="7" t="e">
        <f t="shared" si="7"/>
        <v>#VALUE!</v>
      </c>
      <c r="K21" s="7" t="str">
        <f t="shared" si="8"/>
        <v/>
      </c>
      <c r="L21" s="10" t="str">
        <f t="shared" si="9"/>
        <v/>
      </c>
      <c r="P21" s="8" t="e">
        <f>VLOOKUP(C21,観測地点一覧!$A$4:$K$2354,9,FALSE)</f>
        <v>#N/A</v>
      </c>
      <c r="Q21" s="4" t="str">
        <f t="shared" si="10"/>
        <v/>
      </c>
      <c r="R21" s="4" t="e">
        <f t="shared" si="11"/>
        <v>#N/A</v>
      </c>
      <c r="S21" s="4" t="str">
        <f t="shared" si="12"/>
        <v/>
      </c>
      <c r="T21" s="4" t="e">
        <f t="shared" si="13"/>
        <v>#N/A</v>
      </c>
      <c r="U21" s="9" t="e">
        <f t="shared" si="14"/>
        <v>#VALUE!</v>
      </c>
    </row>
    <row r="22" spans="3:21">
      <c r="C22" s="7" t="str">
        <f t="shared" si="0"/>
        <v/>
      </c>
      <c r="D22" s="7" t="str">
        <f t="shared" si="1"/>
        <v/>
      </c>
      <c r="E22" s="7" t="e">
        <f t="shared" si="2"/>
        <v>#VALUE!</v>
      </c>
      <c r="F22" s="7" t="e">
        <f t="shared" si="3"/>
        <v>#VALUE!</v>
      </c>
      <c r="G22" s="7" t="e">
        <f t="shared" si="4"/>
        <v>#VALUE!</v>
      </c>
      <c r="H22" s="7" t="str">
        <f t="shared" si="5"/>
        <v/>
      </c>
      <c r="I22" s="7" t="e">
        <f t="shared" si="6"/>
        <v>#VALUE!</v>
      </c>
      <c r="J22" s="7" t="e">
        <f t="shared" si="7"/>
        <v>#VALUE!</v>
      </c>
      <c r="K22" s="7" t="str">
        <f t="shared" si="8"/>
        <v/>
      </c>
      <c r="L22" s="10" t="str">
        <f t="shared" si="9"/>
        <v/>
      </c>
      <c r="P22" s="8" t="e">
        <f>VLOOKUP(C22,観測地点一覧!$A$4:$K$2354,9,FALSE)</f>
        <v>#N/A</v>
      </c>
      <c r="Q22" s="4" t="str">
        <f t="shared" si="10"/>
        <v/>
      </c>
      <c r="R22" s="4" t="e">
        <f t="shared" si="11"/>
        <v>#N/A</v>
      </c>
      <c r="S22" s="4" t="str">
        <f t="shared" si="12"/>
        <v/>
      </c>
      <c r="T22" s="4" t="e">
        <f t="shared" si="13"/>
        <v>#N/A</v>
      </c>
      <c r="U22" s="9" t="e">
        <f t="shared" si="14"/>
        <v>#VALUE!</v>
      </c>
    </row>
    <row r="23" spans="3:21">
      <c r="C23" s="7" t="str">
        <f t="shared" si="0"/>
        <v/>
      </c>
      <c r="D23" s="7" t="str">
        <f t="shared" si="1"/>
        <v/>
      </c>
      <c r="E23" s="7" t="e">
        <f t="shared" si="2"/>
        <v>#VALUE!</v>
      </c>
      <c r="F23" s="7" t="e">
        <f t="shared" si="3"/>
        <v>#VALUE!</v>
      </c>
      <c r="G23" s="7" t="e">
        <f t="shared" si="4"/>
        <v>#VALUE!</v>
      </c>
      <c r="H23" s="7" t="str">
        <f t="shared" si="5"/>
        <v/>
      </c>
      <c r="I23" s="7" t="e">
        <f t="shared" si="6"/>
        <v>#VALUE!</v>
      </c>
      <c r="J23" s="7" t="e">
        <f t="shared" si="7"/>
        <v>#VALUE!</v>
      </c>
      <c r="K23" s="7" t="str">
        <f t="shared" si="8"/>
        <v/>
      </c>
      <c r="L23" s="10" t="str">
        <f t="shared" si="9"/>
        <v/>
      </c>
      <c r="P23" s="8" t="e">
        <f>VLOOKUP(C23,観測地点一覧!$A$4:$K$2354,9,FALSE)</f>
        <v>#N/A</v>
      </c>
      <c r="Q23" s="4" t="str">
        <f t="shared" si="10"/>
        <v/>
      </c>
      <c r="R23" s="4" t="e">
        <f t="shared" si="11"/>
        <v>#N/A</v>
      </c>
      <c r="S23" s="4" t="str">
        <f t="shared" si="12"/>
        <v/>
      </c>
      <c r="T23" s="4" t="e">
        <f t="shared" si="13"/>
        <v>#N/A</v>
      </c>
      <c r="U23" s="9" t="e">
        <f t="shared" si="14"/>
        <v>#VALUE!</v>
      </c>
    </row>
    <row r="24" spans="3:21">
      <c r="C24" s="7" t="str">
        <f t="shared" si="0"/>
        <v/>
      </c>
      <c r="D24" s="7" t="str">
        <f t="shared" si="1"/>
        <v/>
      </c>
      <c r="E24" s="7" t="e">
        <f t="shared" si="2"/>
        <v>#VALUE!</v>
      </c>
      <c r="F24" s="7" t="e">
        <f t="shared" si="3"/>
        <v>#VALUE!</v>
      </c>
      <c r="G24" s="7" t="e">
        <f t="shared" si="4"/>
        <v>#VALUE!</v>
      </c>
      <c r="H24" s="7" t="str">
        <f t="shared" si="5"/>
        <v/>
      </c>
      <c r="I24" s="7" t="e">
        <f t="shared" si="6"/>
        <v>#VALUE!</v>
      </c>
      <c r="J24" s="7" t="e">
        <f t="shared" si="7"/>
        <v>#VALUE!</v>
      </c>
      <c r="K24" s="7" t="str">
        <f t="shared" si="8"/>
        <v/>
      </c>
      <c r="L24" s="10" t="str">
        <f t="shared" si="9"/>
        <v/>
      </c>
      <c r="P24" s="8" t="e">
        <f>VLOOKUP(C24,観測地点一覧!$A$4:$K$2354,9,FALSE)</f>
        <v>#N/A</v>
      </c>
      <c r="Q24" s="4" t="str">
        <f t="shared" si="10"/>
        <v/>
      </c>
      <c r="R24" s="4" t="e">
        <f t="shared" si="11"/>
        <v>#N/A</v>
      </c>
      <c r="S24" s="4" t="str">
        <f t="shared" si="12"/>
        <v/>
      </c>
      <c r="T24" s="4" t="e">
        <f t="shared" si="13"/>
        <v>#N/A</v>
      </c>
      <c r="U24" s="9" t="e">
        <f t="shared" si="14"/>
        <v>#VALUE!</v>
      </c>
    </row>
    <row r="25" spans="3:21">
      <c r="C25" s="7" t="str">
        <f t="shared" si="0"/>
        <v/>
      </c>
      <c r="D25" s="7" t="str">
        <f t="shared" si="1"/>
        <v/>
      </c>
      <c r="E25" s="7" t="e">
        <f t="shared" si="2"/>
        <v>#VALUE!</v>
      </c>
      <c r="F25" s="7" t="e">
        <f t="shared" si="3"/>
        <v>#VALUE!</v>
      </c>
      <c r="G25" s="7" t="e">
        <f t="shared" si="4"/>
        <v>#VALUE!</v>
      </c>
      <c r="H25" s="7" t="str">
        <f t="shared" si="5"/>
        <v/>
      </c>
      <c r="I25" s="7" t="e">
        <f t="shared" si="6"/>
        <v>#VALUE!</v>
      </c>
      <c r="J25" s="7" t="e">
        <f t="shared" si="7"/>
        <v>#VALUE!</v>
      </c>
      <c r="K25" s="7" t="str">
        <f t="shared" si="8"/>
        <v/>
      </c>
      <c r="L25" s="10" t="str">
        <f t="shared" si="9"/>
        <v/>
      </c>
      <c r="P25" s="8" t="e">
        <f>VLOOKUP(C25,観測地点一覧!$A$4:$K$2354,9,FALSE)</f>
        <v>#N/A</v>
      </c>
      <c r="Q25" s="4" t="str">
        <f t="shared" si="10"/>
        <v/>
      </c>
      <c r="R25" s="4" t="e">
        <f t="shared" si="11"/>
        <v>#N/A</v>
      </c>
      <c r="S25" s="4" t="str">
        <f t="shared" si="12"/>
        <v/>
      </c>
      <c r="T25" s="4" t="e">
        <f t="shared" si="13"/>
        <v>#N/A</v>
      </c>
      <c r="U25" s="9" t="e">
        <f t="shared" si="14"/>
        <v>#VALUE!</v>
      </c>
    </row>
    <row r="26" spans="3:21">
      <c r="C26" s="7" t="str">
        <f t="shared" si="0"/>
        <v/>
      </c>
      <c r="D26" s="7" t="str">
        <f t="shared" si="1"/>
        <v/>
      </c>
      <c r="E26" s="7" t="e">
        <f t="shared" si="2"/>
        <v>#VALUE!</v>
      </c>
      <c r="F26" s="7" t="e">
        <f t="shared" si="3"/>
        <v>#VALUE!</v>
      </c>
      <c r="G26" s="7" t="e">
        <f t="shared" si="4"/>
        <v>#VALUE!</v>
      </c>
      <c r="H26" s="7" t="str">
        <f t="shared" si="5"/>
        <v/>
      </c>
      <c r="I26" s="7" t="e">
        <f t="shared" si="6"/>
        <v>#VALUE!</v>
      </c>
      <c r="J26" s="7" t="e">
        <f t="shared" si="7"/>
        <v>#VALUE!</v>
      </c>
      <c r="K26" s="7" t="str">
        <f t="shared" si="8"/>
        <v/>
      </c>
      <c r="L26" s="10" t="str">
        <f t="shared" si="9"/>
        <v/>
      </c>
      <c r="P26" s="8" t="e">
        <f>VLOOKUP(C26,観測地点一覧!$A$4:$K$2354,9,FALSE)</f>
        <v>#N/A</v>
      </c>
      <c r="Q26" s="4" t="str">
        <f t="shared" si="10"/>
        <v/>
      </c>
      <c r="R26" s="4" t="e">
        <f t="shared" si="11"/>
        <v>#N/A</v>
      </c>
      <c r="S26" s="4" t="str">
        <f t="shared" si="12"/>
        <v/>
      </c>
      <c r="T26" s="4" t="e">
        <f t="shared" si="13"/>
        <v>#N/A</v>
      </c>
      <c r="U26" s="9" t="e">
        <f t="shared" si="14"/>
        <v>#VALUE!</v>
      </c>
    </row>
    <row r="27" spans="3:21">
      <c r="C27" s="7" t="str">
        <f t="shared" si="0"/>
        <v/>
      </c>
      <c r="D27" s="7" t="str">
        <f t="shared" si="1"/>
        <v/>
      </c>
      <c r="E27" s="7" t="e">
        <f t="shared" si="2"/>
        <v>#VALUE!</v>
      </c>
      <c r="F27" s="7" t="e">
        <f t="shared" si="3"/>
        <v>#VALUE!</v>
      </c>
      <c r="G27" s="7" t="e">
        <f t="shared" si="4"/>
        <v>#VALUE!</v>
      </c>
      <c r="H27" s="7" t="str">
        <f t="shared" si="5"/>
        <v/>
      </c>
      <c r="I27" s="7" t="e">
        <f t="shared" si="6"/>
        <v>#VALUE!</v>
      </c>
      <c r="J27" s="7" t="e">
        <f t="shared" si="7"/>
        <v>#VALUE!</v>
      </c>
      <c r="K27" s="7" t="str">
        <f t="shared" si="8"/>
        <v/>
      </c>
      <c r="L27" s="10" t="str">
        <f t="shared" si="9"/>
        <v/>
      </c>
      <c r="P27" s="8" t="e">
        <f>VLOOKUP(C27,観測地点一覧!$A$4:$K$2354,9,FALSE)</f>
        <v>#N/A</v>
      </c>
      <c r="Q27" s="4" t="str">
        <f t="shared" si="10"/>
        <v/>
      </c>
      <c r="R27" s="4" t="e">
        <f t="shared" si="11"/>
        <v>#N/A</v>
      </c>
      <c r="S27" s="4" t="str">
        <f t="shared" si="12"/>
        <v/>
      </c>
      <c r="T27" s="4" t="e">
        <f t="shared" si="13"/>
        <v>#N/A</v>
      </c>
      <c r="U27" s="9" t="e">
        <f t="shared" si="14"/>
        <v>#VALUE!</v>
      </c>
    </row>
    <row r="28" spans="3:21">
      <c r="C28" s="7" t="str">
        <f t="shared" si="0"/>
        <v/>
      </c>
      <c r="D28" s="7" t="str">
        <f t="shared" si="1"/>
        <v/>
      </c>
      <c r="E28" s="7" t="e">
        <f t="shared" si="2"/>
        <v>#VALUE!</v>
      </c>
      <c r="F28" s="7" t="e">
        <f t="shared" si="3"/>
        <v>#VALUE!</v>
      </c>
      <c r="G28" s="7" t="e">
        <f t="shared" si="4"/>
        <v>#VALUE!</v>
      </c>
      <c r="H28" s="7" t="str">
        <f t="shared" si="5"/>
        <v/>
      </c>
      <c r="I28" s="7" t="e">
        <f t="shared" si="6"/>
        <v>#VALUE!</v>
      </c>
      <c r="J28" s="7" t="e">
        <f t="shared" si="7"/>
        <v>#VALUE!</v>
      </c>
      <c r="K28" s="7" t="str">
        <f t="shared" si="8"/>
        <v/>
      </c>
      <c r="L28" s="10" t="str">
        <f t="shared" si="9"/>
        <v/>
      </c>
      <c r="P28" s="8" t="e">
        <f>VLOOKUP(C28,観測地点一覧!$A$4:$K$2354,9,FALSE)</f>
        <v>#N/A</v>
      </c>
      <c r="Q28" s="4" t="str">
        <f t="shared" si="10"/>
        <v/>
      </c>
      <c r="R28" s="4" t="e">
        <f t="shared" si="11"/>
        <v>#N/A</v>
      </c>
      <c r="S28" s="4" t="str">
        <f t="shared" si="12"/>
        <v/>
      </c>
      <c r="T28" s="4" t="e">
        <f t="shared" si="13"/>
        <v>#N/A</v>
      </c>
      <c r="U28" s="9" t="e">
        <f t="shared" si="14"/>
        <v>#VALUE!</v>
      </c>
    </row>
    <row r="29" spans="3:21">
      <c r="C29" s="7" t="str">
        <f t="shared" si="0"/>
        <v/>
      </c>
      <c r="D29" s="7" t="str">
        <f t="shared" si="1"/>
        <v/>
      </c>
      <c r="E29" s="7" t="e">
        <f t="shared" si="2"/>
        <v>#VALUE!</v>
      </c>
      <c r="F29" s="7" t="e">
        <f t="shared" si="3"/>
        <v>#VALUE!</v>
      </c>
      <c r="G29" s="7" t="e">
        <f t="shared" si="4"/>
        <v>#VALUE!</v>
      </c>
      <c r="H29" s="7" t="str">
        <f t="shared" si="5"/>
        <v/>
      </c>
      <c r="I29" s="7" t="e">
        <f t="shared" si="6"/>
        <v>#VALUE!</v>
      </c>
      <c r="J29" s="7" t="e">
        <f t="shared" si="7"/>
        <v>#VALUE!</v>
      </c>
      <c r="K29" s="7" t="str">
        <f t="shared" si="8"/>
        <v/>
      </c>
      <c r="L29" s="10" t="str">
        <f t="shared" si="9"/>
        <v/>
      </c>
      <c r="P29" s="8" t="e">
        <f>VLOOKUP(C29,観測地点一覧!$A$4:$K$2354,9,FALSE)</f>
        <v>#N/A</v>
      </c>
      <c r="Q29" s="4" t="str">
        <f t="shared" si="10"/>
        <v/>
      </c>
      <c r="R29" s="4" t="e">
        <f t="shared" si="11"/>
        <v>#N/A</v>
      </c>
      <c r="S29" s="4" t="str">
        <f t="shared" si="12"/>
        <v/>
      </c>
      <c r="T29" s="4" t="e">
        <f t="shared" si="13"/>
        <v>#N/A</v>
      </c>
      <c r="U29" s="9" t="e">
        <f t="shared" si="14"/>
        <v>#VALUE!</v>
      </c>
    </row>
    <row r="30" spans="3:21">
      <c r="C30" s="7" t="str">
        <f t="shared" si="0"/>
        <v/>
      </c>
      <c r="D30" s="7" t="str">
        <f t="shared" si="1"/>
        <v/>
      </c>
      <c r="E30" s="7" t="e">
        <f t="shared" si="2"/>
        <v>#VALUE!</v>
      </c>
      <c r="F30" s="7" t="e">
        <f t="shared" si="3"/>
        <v>#VALUE!</v>
      </c>
      <c r="G30" s="7" t="e">
        <f t="shared" si="4"/>
        <v>#VALUE!</v>
      </c>
      <c r="H30" s="7" t="str">
        <f t="shared" si="5"/>
        <v/>
      </c>
      <c r="I30" s="7" t="e">
        <f t="shared" si="6"/>
        <v>#VALUE!</v>
      </c>
      <c r="J30" s="7" t="e">
        <f t="shared" si="7"/>
        <v>#VALUE!</v>
      </c>
      <c r="K30" s="7" t="str">
        <f t="shared" si="8"/>
        <v/>
      </c>
      <c r="L30" s="10" t="str">
        <f t="shared" si="9"/>
        <v/>
      </c>
      <c r="P30" s="8" t="e">
        <f>VLOOKUP(C30,観測地点一覧!$A$4:$K$2354,9,FALSE)</f>
        <v>#N/A</v>
      </c>
      <c r="Q30" s="4" t="str">
        <f t="shared" si="10"/>
        <v/>
      </c>
      <c r="R30" s="4" t="e">
        <f t="shared" si="11"/>
        <v>#N/A</v>
      </c>
      <c r="S30" s="4" t="str">
        <f t="shared" si="12"/>
        <v/>
      </c>
      <c r="T30" s="4" t="e">
        <f t="shared" si="13"/>
        <v>#N/A</v>
      </c>
      <c r="U30" s="9" t="e">
        <f t="shared" si="14"/>
        <v>#VALUE!</v>
      </c>
    </row>
    <row r="31" spans="3:21">
      <c r="C31" s="7" t="str">
        <f t="shared" si="0"/>
        <v/>
      </c>
      <c r="D31" s="7" t="str">
        <f t="shared" si="1"/>
        <v/>
      </c>
      <c r="E31" s="7" t="e">
        <f t="shared" si="2"/>
        <v>#VALUE!</v>
      </c>
      <c r="F31" s="7" t="e">
        <f t="shared" si="3"/>
        <v>#VALUE!</v>
      </c>
      <c r="G31" s="7" t="e">
        <f t="shared" si="4"/>
        <v>#VALUE!</v>
      </c>
      <c r="H31" s="7" t="str">
        <f t="shared" si="5"/>
        <v/>
      </c>
      <c r="I31" s="7" t="e">
        <f t="shared" si="6"/>
        <v>#VALUE!</v>
      </c>
      <c r="J31" s="7" t="e">
        <f t="shared" si="7"/>
        <v>#VALUE!</v>
      </c>
      <c r="K31" s="7" t="str">
        <f t="shared" si="8"/>
        <v/>
      </c>
      <c r="L31" s="10" t="str">
        <f t="shared" si="9"/>
        <v/>
      </c>
      <c r="P31" s="8" t="e">
        <f>VLOOKUP(C31,観測地点一覧!$A$4:$K$2354,9,FALSE)</f>
        <v>#N/A</v>
      </c>
      <c r="Q31" s="4" t="str">
        <f t="shared" si="10"/>
        <v/>
      </c>
      <c r="R31" s="4" t="e">
        <f t="shared" si="11"/>
        <v>#N/A</v>
      </c>
      <c r="S31" s="4" t="str">
        <f t="shared" si="12"/>
        <v/>
      </c>
      <c r="T31" s="4" t="e">
        <f t="shared" si="13"/>
        <v>#N/A</v>
      </c>
      <c r="U31" s="9" t="e">
        <f t="shared" si="14"/>
        <v>#VALUE!</v>
      </c>
    </row>
    <row r="32" spans="3:21">
      <c r="C32" s="7" t="str">
        <f t="shared" si="0"/>
        <v/>
      </c>
      <c r="D32" s="7" t="str">
        <f t="shared" si="1"/>
        <v/>
      </c>
      <c r="E32" s="7" t="e">
        <f t="shared" si="2"/>
        <v>#VALUE!</v>
      </c>
      <c r="F32" s="7" t="e">
        <f t="shared" si="3"/>
        <v>#VALUE!</v>
      </c>
      <c r="G32" s="7" t="e">
        <f t="shared" si="4"/>
        <v>#VALUE!</v>
      </c>
      <c r="H32" s="7" t="str">
        <f t="shared" si="5"/>
        <v/>
      </c>
      <c r="I32" s="7" t="e">
        <f t="shared" si="6"/>
        <v>#VALUE!</v>
      </c>
      <c r="J32" s="7" t="e">
        <f t="shared" si="7"/>
        <v>#VALUE!</v>
      </c>
      <c r="K32" s="7" t="str">
        <f t="shared" si="8"/>
        <v/>
      </c>
      <c r="L32" s="10" t="str">
        <f t="shared" si="9"/>
        <v/>
      </c>
      <c r="P32" s="8" t="e">
        <f>VLOOKUP(C32,観測地点一覧!$A$4:$K$2354,9,FALSE)</f>
        <v>#N/A</v>
      </c>
      <c r="Q32" s="4" t="str">
        <f t="shared" si="10"/>
        <v/>
      </c>
      <c r="R32" s="4" t="e">
        <f t="shared" si="11"/>
        <v>#N/A</v>
      </c>
      <c r="S32" s="4" t="str">
        <f t="shared" si="12"/>
        <v/>
      </c>
      <c r="T32" s="4" t="e">
        <f t="shared" si="13"/>
        <v>#N/A</v>
      </c>
      <c r="U32" s="9" t="e">
        <f t="shared" si="14"/>
        <v>#VALUE!</v>
      </c>
    </row>
    <row r="33" spans="3:21">
      <c r="C33" s="7" t="str">
        <f t="shared" si="0"/>
        <v/>
      </c>
      <c r="D33" s="7" t="str">
        <f t="shared" si="1"/>
        <v/>
      </c>
      <c r="E33" s="7" t="e">
        <f t="shared" si="2"/>
        <v>#VALUE!</v>
      </c>
      <c r="F33" s="7" t="e">
        <f t="shared" si="3"/>
        <v>#VALUE!</v>
      </c>
      <c r="G33" s="7" t="e">
        <f t="shared" si="4"/>
        <v>#VALUE!</v>
      </c>
      <c r="H33" s="7" t="str">
        <f t="shared" si="5"/>
        <v/>
      </c>
      <c r="I33" s="7" t="e">
        <f t="shared" si="6"/>
        <v>#VALUE!</v>
      </c>
      <c r="J33" s="7" t="e">
        <f t="shared" si="7"/>
        <v>#VALUE!</v>
      </c>
      <c r="K33" s="7" t="str">
        <f t="shared" si="8"/>
        <v/>
      </c>
      <c r="L33" s="10" t="str">
        <f t="shared" si="9"/>
        <v/>
      </c>
      <c r="P33" s="8" t="e">
        <f>VLOOKUP(C33,観測地点一覧!$A$4:$K$2354,9,FALSE)</f>
        <v>#N/A</v>
      </c>
      <c r="Q33" s="4" t="str">
        <f t="shared" si="10"/>
        <v/>
      </c>
      <c r="R33" s="4" t="e">
        <f t="shared" si="11"/>
        <v>#N/A</v>
      </c>
      <c r="S33" s="4" t="str">
        <f t="shared" si="12"/>
        <v/>
      </c>
      <c r="T33" s="4" t="e">
        <f t="shared" si="13"/>
        <v>#N/A</v>
      </c>
      <c r="U33" s="9" t="e">
        <f t="shared" si="14"/>
        <v>#VALUE!</v>
      </c>
    </row>
    <row r="34" spans="3:21">
      <c r="C34" s="7" t="str">
        <f t="shared" si="0"/>
        <v/>
      </c>
      <c r="D34" s="7" t="str">
        <f t="shared" si="1"/>
        <v/>
      </c>
      <c r="E34" s="7" t="e">
        <f t="shared" si="2"/>
        <v>#VALUE!</v>
      </c>
      <c r="F34" s="7" t="e">
        <f t="shared" si="3"/>
        <v>#VALUE!</v>
      </c>
      <c r="G34" s="7" t="e">
        <f t="shared" si="4"/>
        <v>#VALUE!</v>
      </c>
      <c r="H34" s="7" t="str">
        <f t="shared" si="5"/>
        <v/>
      </c>
      <c r="I34" s="7" t="e">
        <f t="shared" si="6"/>
        <v>#VALUE!</v>
      </c>
      <c r="J34" s="7" t="e">
        <f t="shared" si="7"/>
        <v>#VALUE!</v>
      </c>
      <c r="K34" s="7" t="str">
        <f t="shared" si="8"/>
        <v/>
      </c>
      <c r="L34" s="10" t="str">
        <f t="shared" si="9"/>
        <v/>
      </c>
      <c r="P34" s="8" t="e">
        <f>VLOOKUP(C34,観測地点一覧!$A$4:$K$2354,9,FALSE)</f>
        <v>#N/A</v>
      </c>
      <c r="Q34" s="4" t="str">
        <f t="shared" si="10"/>
        <v/>
      </c>
      <c r="R34" s="4" t="e">
        <f t="shared" si="11"/>
        <v>#N/A</v>
      </c>
      <c r="S34" s="4" t="str">
        <f t="shared" si="12"/>
        <v/>
      </c>
      <c r="T34" s="4" t="e">
        <f t="shared" si="13"/>
        <v>#N/A</v>
      </c>
      <c r="U34" s="9" t="e">
        <f t="shared" si="14"/>
        <v>#VALUE!</v>
      </c>
    </row>
    <row r="35" spans="3:21">
      <c r="C35" s="7" t="str">
        <f t="shared" si="0"/>
        <v/>
      </c>
      <c r="D35" s="7" t="str">
        <f t="shared" si="1"/>
        <v/>
      </c>
      <c r="E35" s="7" t="e">
        <f t="shared" si="2"/>
        <v>#VALUE!</v>
      </c>
      <c r="F35" s="7" t="e">
        <f t="shared" si="3"/>
        <v>#VALUE!</v>
      </c>
      <c r="G35" s="7" t="e">
        <f t="shared" si="4"/>
        <v>#VALUE!</v>
      </c>
      <c r="H35" s="7" t="str">
        <f t="shared" si="5"/>
        <v/>
      </c>
      <c r="I35" s="7" t="e">
        <f t="shared" si="6"/>
        <v>#VALUE!</v>
      </c>
      <c r="J35" s="7" t="e">
        <f t="shared" si="7"/>
        <v>#VALUE!</v>
      </c>
      <c r="K35" s="7" t="str">
        <f t="shared" si="8"/>
        <v/>
      </c>
      <c r="L35" s="10" t="str">
        <f t="shared" si="9"/>
        <v/>
      </c>
      <c r="P35" s="8" t="e">
        <f>VLOOKUP(C35,観測地点一覧!$A$4:$K$2354,9,FALSE)</f>
        <v>#N/A</v>
      </c>
      <c r="Q35" s="4" t="str">
        <f t="shared" si="10"/>
        <v/>
      </c>
      <c r="R35" s="4" t="e">
        <f t="shared" si="11"/>
        <v>#N/A</v>
      </c>
      <c r="S35" s="4" t="str">
        <f t="shared" si="12"/>
        <v/>
      </c>
      <c r="T35" s="4" t="e">
        <f t="shared" si="13"/>
        <v>#N/A</v>
      </c>
      <c r="U35" s="9" t="e">
        <f t="shared" si="14"/>
        <v>#VALUE!</v>
      </c>
    </row>
    <row r="36" spans="3:21">
      <c r="C36" s="7" t="str">
        <f t="shared" si="0"/>
        <v/>
      </c>
      <c r="D36" s="7" t="str">
        <f t="shared" si="1"/>
        <v/>
      </c>
      <c r="E36" s="7" t="e">
        <f t="shared" si="2"/>
        <v>#VALUE!</v>
      </c>
      <c r="F36" s="7" t="e">
        <f t="shared" si="3"/>
        <v>#VALUE!</v>
      </c>
      <c r="G36" s="7" t="e">
        <f t="shared" si="4"/>
        <v>#VALUE!</v>
      </c>
      <c r="H36" s="7" t="str">
        <f t="shared" si="5"/>
        <v/>
      </c>
      <c r="I36" s="7" t="e">
        <f t="shared" si="6"/>
        <v>#VALUE!</v>
      </c>
      <c r="J36" s="7" t="e">
        <f t="shared" si="7"/>
        <v>#VALUE!</v>
      </c>
      <c r="K36" s="7" t="str">
        <f t="shared" si="8"/>
        <v/>
      </c>
      <c r="L36" s="10" t="str">
        <f t="shared" si="9"/>
        <v/>
      </c>
      <c r="P36" s="8" t="e">
        <f>VLOOKUP(C36,観測地点一覧!$A$4:$K$2354,9,FALSE)</f>
        <v>#N/A</v>
      </c>
      <c r="Q36" s="4" t="str">
        <f t="shared" si="10"/>
        <v/>
      </c>
      <c r="R36" s="4" t="e">
        <f t="shared" si="11"/>
        <v>#N/A</v>
      </c>
      <c r="S36" s="4" t="str">
        <f t="shared" si="12"/>
        <v/>
      </c>
      <c r="T36" s="4" t="e">
        <f t="shared" si="13"/>
        <v>#N/A</v>
      </c>
      <c r="U36" s="9" t="e">
        <f t="shared" si="14"/>
        <v>#VALUE!</v>
      </c>
    </row>
    <row r="37" spans="3:21">
      <c r="C37" s="7" t="str">
        <f t="shared" si="0"/>
        <v/>
      </c>
      <c r="D37" s="7" t="str">
        <f t="shared" si="1"/>
        <v/>
      </c>
      <c r="E37" s="7" t="e">
        <f t="shared" si="2"/>
        <v>#VALUE!</v>
      </c>
      <c r="F37" s="7" t="e">
        <f t="shared" si="3"/>
        <v>#VALUE!</v>
      </c>
      <c r="G37" s="7" t="e">
        <f t="shared" si="4"/>
        <v>#VALUE!</v>
      </c>
      <c r="H37" s="7" t="str">
        <f t="shared" si="5"/>
        <v/>
      </c>
      <c r="I37" s="7" t="e">
        <f t="shared" si="6"/>
        <v>#VALUE!</v>
      </c>
      <c r="J37" s="7" t="e">
        <f t="shared" si="7"/>
        <v>#VALUE!</v>
      </c>
      <c r="K37" s="7" t="str">
        <f t="shared" si="8"/>
        <v/>
      </c>
      <c r="L37" s="10" t="str">
        <f t="shared" si="9"/>
        <v/>
      </c>
      <c r="P37" s="8" t="e">
        <f>VLOOKUP(C37,観測地点一覧!$A$4:$K$2354,9,FALSE)</f>
        <v>#N/A</v>
      </c>
      <c r="Q37" s="4" t="str">
        <f t="shared" si="10"/>
        <v/>
      </c>
      <c r="R37" s="4" t="e">
        <f t="shared" si="11"/>
        <v>#N/A</v>
      </c>
      <c r="S37" s="4" t="str">
        <f t="shared" si="12"/>
        <v/>
      </c>
      <c r="T37" s="4" t="e">
        <f t="shared" si="13"/>
        <v>#N/A</v>
      </c>
      <c r="U37" s="9" t="e">
        <f t="shared" si="14"/>
        <v>#VALUE!</v>
      </c>
    </row>
    <row r="38" spans="3:21">
      <c r="C38" s="7" t="str">
        <f t="shared" si="0"/>
        <v/>
      </c>
      <c r="D38" s="7" t="str">
        <f t="shared" si="1"/>
        <v/>
      </c>
      <c r="E38" s="7" t="e">
        <f t="shared" si="2"/>
        <v>#VALUE!</v>
      </c>
      <c r="F38" s="7" t="e">
        <f t="shared" si="3"/>
        <v>#VALUE!</v>
      </c>
      <c r="G38" s="7" t="e">
        <f t="shared" si="4"/>
        <v>#VALUE!</v>
      </c>
      <c r="H38" s="7" t="str">
        <f t="shared" si="5"/>
        <v/>
      </c>
      <c r="I38" s="7" t="e">
        <f t="shared" si="6"/>
        <v>#VALUE!</v>
      </c>
      <c r="J38" s="7" t="e">
        <f t="shared" si="7"/>
        <v>#VALUE!</v>
      </c>
      <c r="K38" s="7" t="str">
        <f t="shared" si="8"/>
        <v/>
      </c>
      <c r="L38" s="10" t="str">
        <f t="shared" si="9"/>
        <v/>
      </c>
      <c r="P38" s="8" t="e">
        <f>VLOOKUP(C38,観測地点一覧!$A$4:$K$2354,9,FALSE)</f>
        <v>#N/A</v>
      </c>
      <c r="Q38" s="4" t="str">
        <f t="shared" si="10"/>
        <v/>
      </c>
      <c r="R38" s="4" t="e">
        <f t="shared" si="11"/>
        <v>#N/A</v>
      </c>
      <c r="S38" s="4" t="str">
        <f t="shared" si="12"/>
        <v/>
      </c>
      <c r="T38" s="4" t="e">
        <f t="shared" si="13"/>
        <v>#N/A</v>
      </c>
      <c r="U38" s="9" t="e">
        <f t="shared" si="14"/>
        <v>#VALUE!</v>
      </c>
    </row>
    <row r="39" spans="3:21">
      <c r="C39" s="7" t="str">
        <f t="shared" si="0"/>
        <v/>
      </c>
      <c r="D39" s="7" t="str">
        <f t="shared" si="1"/>
        <v/>
      </c>
      <c r="E39" s="7" t="e">
        <f t="shared" si="2"/>
        <v>#VALUE!</v>
      </c>
      <c r="F39" s="7" t="e">
        <f t="shared" si="3"/>
        <v>#VALUE!</v>
      </c>
      <c r="G39" s="7" t="e">
        <f t="shared" si="4"/>
        <v>#VALUE!</v>
      </c>
      <c r="H39" s="7" t="str">
        <f t="shared" si="5"/>
        <v/>
      </c>
      <c r="I39" s="7" t="e">
        <f t="shared" si="6"/>
        <v>#VALUE!</v>
      </c>
      <c r="J39" s="7" t="e">
        <f t="shared" si="7"/>
        <v>#VALUE!</v>
      </c>
      <c r="K39" s="7" t="str">
        <f t="shared" si="8"/>
        <v/>
      </c>
      <c r="L39" s="10" t="str">
        <f t="shared" si="9"/>
        <v/>
      </c>
      <c r="P39" s="8" t="e">
        <f>VLOOKUP(C39,観測地点一覧!$A$4:$K$2354,9,FALSE)</f>
        <v>#N/A</v>
      </c>
      <c r="Q39" s="4" t="str">
        <f t="shared" si="10"/>
        <v/>
      </c>
      <c r="R39" s="4" t="e">
        <f t="shared" si="11"/>
        <v>#N/A</v>
      </c>
      <c r="S39" s="4" t="str">
        <f t="shared" si="12"/>
        <v/>
      </c>
      <c r="T39" s="4" t="e">
        <f t="shared" si="13"/>
        <v>#N/A</v>
      </c>
      <c r="U39" s="9" t="e">
        <f t="shared" si="14"/>
        <v>#VALUE!</v>
      </c>
    </row>
    <row r="40" spans="3:21">
      <c r="C40" s="7" t="str">
        <f t="shared" si="0"/>
        <v/>
      </c>
      <c r="D40" s="7" t="str">
        <f t="shared" si="1"/>
        <v/>
      </c>
      <c r="E40" s="7" t="e">
        <f t="shared" si="2"/>
        <v>#VALUE!</v>
      </c>
      <c r="F40" s="7" t="e">
        <f t="shared" si="3"/>
        <v>#VALUE!</v>
      </c>
      <c r="G40" s="7" t="e">
        <f t="shared" si="4"/>
        <v>#VALUE!</v>
      </c>
      <c r="H40" s="7" t="str">
        <f t="shared" si="5"/>
        <v/>
      </c>
      <c r="I40" s="7" t="e">
        <f t="shared" si="6"/>
        <v>#VALUE!</v>
      </c>
      <c r="J40" s="7" t="e">
        <f t="shared" si="7"/>
        <v>#VALUE!</v>
      </c>
      <c r="K40" s="7" t="str">
        <f t="shared" si="8"/>
        <v/>
      </c>
      <c r="L40" s="10" t="str">
        <f t="shared" si="9"/>
        <v/>
      </c>
      <c r="P40" s="8" t="e">
        <f>VLOOKUP(C40,観測地点一覧!$A$4:$K$2354,9,FALSE)</f>
        <v>#N/A</v>
      </c>
      <c r="Q40" s="4" t="str">
        <f t="shared" si="10"/>
        <v/>
      </c>
      <c r="R40" s="4" t="e">
        <f t="shared" si="11"/>
        <v>#N/A</v>
      </c>
      <c r="S40" s="4" t="str">
        <f t="shared" si="12"/>
        <v/>
      </c>
      <c r="T40" s="4" t="e">
        <f t="shared" si="13"/>
        <v>#N/A</v>
      </c>
      <c r="U40" s="9" t="e">
        <f t="shared" si="14"/>
        <v>#VALUE!</v>
      </c>
    </row>
    <row r="41" spans="3:21">
      <c r="C41" s="7" t="str">
        <f t="shared" si="0"/>
        <v/>
      </c>
      <c r="D41" s="7" t="str">
        <f t="shared" si="1"/>
        <v/>
      </c>
      <c r="E41" s="7" t="e">
        <f t="shared" si="2"/>
        <v>#VALUE!</v>
      </c>
      <c r="F41" s="7" t="e">
        <f t="shared" si="3"/>
        <v>#VALUE!</v>
      </c>
      <c r="G41" s="7" t="e">
        <f t="shared" si="4"/>
        <v>#VALUE!</v>
      </c>
      <c r="H41" s="7" t="str">
        <f t="shared" si="5"/>
        <v/>
      </c>
      <c r="I41" s="7" t="e">
        <f t="shared" si="6"/>
        <v>#VALUE!</v>
      </c>
      <c r="J41" s="7" t="e">
        <f t="shared" si="7"/>
        <v>#VALUE!</v>
      </c>
      <c r="K41" s="7" t="str">
        <f t="shared" si="8"/>
        <v/>
      </c>
      <c r="L41" s="10" t="str">
        <f t="shared" si="9"/>
        <v/>
      </c>
      <c r="P41" s="8" t="e">
        <f>VLOOKUP(C41,観測地点一覧!$A$4:$K$2354,9,FALSE)</f>
        <v>#N/A</v>
      </c>
      <c r="Q41" s="4" t="str">
        <f t="shared" si="10"/>
        <v/>
      </c>
      <c r="R41" s="4" t="e">
        <f t="shared" si="11"/>
        <v>#N/A</v>
      </c>
      <c r="S41" s="4" t="str">
        <f t="shared" si="12"/>
        <v/>
      </c>
      <c r="T41" s="4" t="e">
        <f t="shared" si="13"/>
        <v>#N/A</v>
      </c>
      <c r="U41" s="9" t="e">
        <f t="shared" si="14"/>
        <v>#VALUE!</v>
      </c>
    </row>
    <row r="42" spans="3:21">
      <c r="C42" s="7" t="str">
        <f t="shared" si="0"/>
        <v/>
      </c>
      <c r="D42" s="7" t="str">
        <f t="shared" si="1"/>
        <v/>
      </c>
      <c r="E42" s="7" t="e">
        <f t="shared" si="2"/>
        <v>#VALUE!</v>
      </c>
      <c r="F42" s="7" t="e">
        <f t="shared" si="3"/>
        <v>#VALUE!</v>
      </c>
      <c r="G42" s="7" t="e">
        <f t="shared" si="4"/>
        <v>#VALUE!</v>
      </c>
      <c r="H42" s="7" t="str">
        <f t="shared" si="5"/>
        <v/>
      </c>
      <c r="I42" s="7" t="e">
        <f t="shared" si="6"/>
        <v>#VALUE!</v>
      </c>
      <c r="J42" s="7" t="e">
        <f t="shared" si="7"/>
        <v>#VALUE!</v>
      </c>
      <c r="K42" s="7" t="str">
        <f t="shared" si="8"/>
        <v/>
      </c>
      <c r="L42" s="10" t="str">
        <f t="shared" si="9"/>
        <v/>
      </c>
      <c r="P42" s="8" t="e">
        <f>VLOOKUP(C42,観測地点一覧!$A$4:$K$2354,9,FALSE)</f>
        <v>#N/A</v>
      </c>
      <c r="Q42" s="4" t="str">
        <f t="shared" si="10"/>
        <v/>
      </c>
      <c r="R42" s="4" t="e">
        <f t="shared" si="11"/>
        <v>#N/A</v>
      </c>
      <c r="S42" s="4" t="str">
        <f t="shared" si="12"/>
        <v/>
      </c>
      <c r="T42" s="4" t="e">
        <f t="shared" si="13"/>
        <v>#N/A</v>
      </c>
      <c r="U42" s="9" t="e">
        <f t="shared" si="14"/>
        <v>#VALUE!</v>
      </c>
    </row>
    <row r="43" spans="3:21">
      <c r="C43" s="7" t="str">
        <f t="shared" si="0"/>
        <v/>
      </c>
      <c r="D43" s="7" t="str">
        <f t="shared" si="1"/>
        <v/>
      </c>
      <c r="E43" s="7" t="e">
        <f t="shared" si="2"/>
        <v>#VALUE!</v>
      </c>
      <c r="F43" s="7" t="e">
        <f t="shared" si="3"/>
        <v>#VALUE!</v>
      </c>
      <c r="G43" s="7" t="e">
        <f t="shared" si="4"/>
        <v>#VALUE!</v>
      </c>
      <c r="H43" s="7" t="str">
        <f t="shared" si="5"/>
        <v/>
      </c>
      <c r="I43" s="7" t="e">
        <f t="shared" si="6"/>
        <v>#VALUE!</v>
      </c>
      <c r="J43" s="7" t="e">
        <f t="shared" si="7"/>
        <v>#VALUE!</v>
      </c>
      <c r="K43" s="7" t="str">
        <f t="shared" si="8"/>
        <v/>
      </c>
      <c r="L43" s="10" t="str">
        <f t="shared" si="9"/>
        <v/>
      </c>
      <c r="P43" s="8" t="e">
        <f>VLOOKUP(C43,観測地点一覧!$A$4:$K$2354,9,FALSE)</f>
        <v>#N/A</v>
      </c>
      <c r="Q43" s="4" t="str">
        <f t="shared" si="10"/>
        <v/>
      </c>
      <c r="R43" s="4" t="e">
        <f t="shared" si="11"/>
        <v>#N/A</v>
      </c>
      <c r="S43" s="4" t="str">
        <f t="shared" si="12"/>
        <v/>
      </c>
      <c r="T43" s="4" t="e">
        <f t="shared" si="13"/>
        <v>#N/A</v>
      </c>
      <c r="U43" s="9" t="e">
        <f t="shared" si="14"/>
        <v>#VALUE!</v>
      </c>
    </row>
    <row r="44" spans="3:21">
      <c r="C44" s="7" t="str">
        <f t="shared" si="0"/>
        <v/>
      </c>
      <c r="D44" s="7" t="str">
        <f t="shared" si="1"/>
        <v/>
      </c>
      <c r="E44" s="7" t="e">
        <f t="shared" si="2"/>
        <v>#VALUE!</v>
      </c>
      <c r="F44" s="7" t="e">
        <f t="shared" si="3"/>
        <v>#VALUE!</v>
      </c>
      <c r="G44" s="7" t="e">
        <f t="shared" si="4"/>
        <v>#VALUE!</v>
      </c>
      <c r="H44" s="7" t="str">
        <f t="shared" si="5"/>
        <v/>
      </c>
      <c r="I44" s="7" t="e">
        <f t="shared" si="6"/>
        <v>#VALUE!</v>
      </c>
      <c r="J44" s="7" t="e">
        <f t="shared" si="7"/>
        <v>#VALUE!</v>
      </c>
      <c r="K44" s="7" t="str">
        <f t="shared" si="8"/>
        <v/>
      </c>
      <c r="L44" s="10" t="str">
        <f t="shared" si="9"/>
        <v/>
      </c>
      <c r="P44" s="8" t="e">
        <f>VLOOKUP(C44,観測地点一覧!$A$4:$K$2354,9,FALSE)</f>
        <v>#N/A</v>
      </c>
      <c r="Q44" s="4" t="str">
        <f t="shared" si="10"/>
        <v/>
      </c>
      <c r="R44" s="4" t="e">
        <f t="shared" si="11"/>
        <v>#N/A</v>
      </c>
      <c r="S44" s="4" t="str">
        <f t="shared" si="12"/>
        <v/>
      </c>
      <c r="T44" s="4" t="e">
        <f t="shared" si="13"/>
        <v>#N/A</v>
      </c>
      <c r="U44" s="9" t="e">
        <f t="shared" si="14"/>
        <v>#VALUE!</v>
      </c>
    </row>
    <row r="45" spans="3:21">
      <c r="C45" s="7" t="str">
        <f t="shared" si="0"/>
        <v/>
      </c>
      <c r="D45" s="7" t="str">
        <f t="shared" si="1"/>
        <v/>
      </c>
      <c r="E45" s="7" t="e">
        <f t="shared" si="2"/>
        <v>#VALUE!</v>
      </c>
      <c r="F45" s="7" t="e">
        <f t="shared" si="3"/>
        <v>#VALUE!</v>
      </c>
      <c r="G45" s="7" t="e">
        <f t="shared" si="4"/>
        <v>#VALUE!</v>
      </c>
      <c r="H45" s="7" t="str">
        <f t="shared" si="5"/>
        <v/>
      </c>
      <c r="I45" s="7" t="e">
        <f t="shared" si="6"/>
        <v>#VALUE!</v>
      </c>
      <c r="J45" s="7" t="e">
        <f t="shared" si="7"/>
        <v>#VALUE!</v>
      </c>
      <c r="K45" s="7" t="str">
        <f t="shared" si="8"/>
        <v/>
      </c>
      <c r="L45" s="10" t="str">
        <f t="shared" si="9"/>
        <v/>
      </c>
      <c r="P45" s="8" t="e">
        <f>VLOOKUP(C45,観測地点一覧!$A$4:$K$2354,9,FALSE)</f>
        <v>#N/A</v>
      </c>
      <c r="Q45" s="4" t="str">
        <f t="shared" si="10"/>
        <v/>
      </c>
      <c r="R45" s="4" t="e">
        <f t="shared" si="11"/>
        <v>#N/A</v>
      </c>
      <c r="S45" s="4" t="str">
        <f t="shared" si="12"/>
        <v/>
      </c>
      <c r="T45" s="4" t="e">
        <f t="shared" si="13"/>
        <v>#N/A</v>
      </c>
      <c r="U45" s="9" t="e">
        <f t="shared" si="14"/>
        <v>#VALUE!</v>
      </c>
    </row>
    <row r="46" spans="3:21">
      <c r="C46" s="7" t="str">
        <f t="shared" si="0"/>
        <v/>
      </c>
      <c r="D46" s="7" t="str">
        <f t="shared" si="1"/>
        <v/>
      </c>
      <c r="E46" s="7" t="e">
        <f t="shared" si="2"/>
        <v>#VALUE!</v>
      </c>
      <c r="F46" s="7" t="e">
        <f t="shared" si="3"/>
        <v>#VALUE!</v>
      </c>
      <c r="G46" s="7" t="e">
        <f t="shared" si="4"/>
        <v>#VALUE!</v>
      </c>
      <c r="H46" s="7" t="str">
        <f t="shared" si="5"/>
        <v/>
      </c>
      <c r="I46" s="7" t="e">
        <f t="shared" si="6"/>
        <v>#VALUE!</v>
      </c>
      <c r="J46" s="7" t="e">
        <f t="shared" si="7"/>
        <v>#VALUE!</v>
      </c>
      <c r="K46" s="7" t="str">
        <f t="shared" si="8"/>
        <v/>
      </c>
      <c r="L46" s="10" t="str">
        <f t="shared" si="9"/>
        <v/>
      </c>
      <c r="P46" s="8" t="e">
        <f>VLOOKUP(C46,観測地点一覧!$A$4:$K$2354,9,FALSE)</f>
        <v>#N/A</v>
      </c>
      <c r="Q46" s="4" t="str">
        <f t="shared" si="10"/>
        <v/>
      </c>
      <c r="R46" s="4" t="e">
        <f t="shared" si="11"/>
        <v>#N/A</v>
      </c>
      <c r="S46" s="4" t="str">
        <f t="shared" si="12"/>
        <v/>
      </c>
      <c r="T46" s="4" t="e">
        <f t="shared" si="13"/>
        <v>#N/A</v>
      </c>
      <c r="U46" s="9" t="e">
        <f t="shared" si="14"/>
        <v>#VALUE!</v>
      </c>
    </row>
    <row r="47" spans="3:21">
      <c r="C47" s="7" t="str">
        <f t="shared" si="0"/>
        <v/>
      </c>
      <c r="D47" s="7" t="str">
        <f t="shared" si="1"/>
        <v/>
      </c>
      <c r="E47" s="7" t="e">
        <f t="shared" si="2"/>
        <v>#VALUE!</v>
      </c>
      <c r="F47" s="7" t="e">
        <f t="shared" si="3"/>
        <v>#VALUE!</v>
      </c>
      <c r="G47" s="7" t="e">
        <f t="shared" si="4"/>
        <v>#VALUE!</v>
      </c>
      <c r="H47" s="7" t="str">
        <f t="shared" si="5"/>
        <v/>
      </c>
      <c r="I47" s="7" t="e">
        <f t="shared" si="6"/>
        <v>#VALUE!</v>
      </c>
      <c r="J47" s="7" t="e">
        <f t="shared" si="7"/>
        <v>#VALUE!</v>
      </c>
      <c r="K47" s="7" t="str">
        <f t="shared" si="8"/>
        <v/>
      </c>
      <c r="L47" s="10" t="str">
        <f t="shared" si="9"/>
        <v/>
      </c>
      <c r="P47" s="8" t="e">
        <f>VLOOKUP(C47,観測地点一覧!$A$4:$K$2354,9,FALSE)</f>
        <v>#N/A</v>
      </c>
      <c r="Q47" s="4" t="str">
        <f t="shared" si="10"/>
        <v/>
      </c>
      <c r="R47" s="4" t="e">
        <f t="shared" si="11"/>
        <v>#N/A</v>
      </c>
      <c r="S47" s="4" t="str">
        <f t="shared" si="12"/>
        <v/>
      </c>
      <c r="T47" s="4" t="e">
        <f t="shared" si="13"/>
        <v>#N/A</v>
      </c>
      <c r="U47" s="9" t="e">
        <f t="shared" si="14"/>
        <v>#VALUE!</v>
      </c>
    </row>
    <row r="48" spans="3:21">
      <c r="C48" s="7" t="str">
        <f t="shared" si="0"/>
        <v/>
      </c>
      <c r="D48" s="7" t="str">
        <f t="shared" si="1"/>
        <v/>
      </c>
      <c r="E48" s="7" t="e">
        <f t="shared" si="2"/>
        <v>#VALUE!</v>
      </c>
      <c r="F48" s="7" t="e">
        <f t="shared" si="3"/>
        <v>#VALUE!</v>
      </c>
      <c r="G48" s="7" t="e">
        <f t="shared" si="4"/>
        <v>#VALUE!</v>
      </c>
      <c r="H48" s="7" t="str">
        <f t="shared" si="5"/>
        <v/>
      </c>
      <c r="I48" s="7" t="e">
        <f t="shared" si="6"/>
        <v>#VALUE!</v>
      </c>
      <c r="J48" s="7" t="e">
        <f t="shared" si="7"/>
        <v>#VALUE!</v>
      </c>
      <c r="K48" s="7" t="str">
        <f t="shared" si="8"/>
        <v/>
      </c>
      <c r="L48" s="10" t="str">
        <f t="shared" si="9"/>
        <v/>
      </c>
      <c r="P48" s="8" t="e">
        <f>VLOOKUP(C48,観測地点一覧!$A$4:$K$2354,9,FALSE)</f>
        <v>#N/A</v>
      </c>
      <c r="Q48" s="4" t="str">
        <f t="shared" si="10"/>
        <v/>
      </c>
      <c r="R48" s="4" t="e">
        <f t="shared" si="11"/>
        <v>#N/A</v>
      </c>
      <c r="S48" s="4" t="str">
        <f t="shared" si="12"/>
        <v/>
      </c>
      <c r="T48" s="4" t="e">
        <f t="shared" si="13"/>
        <v>#N/A</v>
      </c>
      <c r="U48" s="9" t="e">
        <f t="shared" si="14"/>
        <v>#VALUE!</v>
      </c>
    </row>
    <row r="49" spans="3:21">
      <c r="C49" s="7" t="str">
        <f t="shared" si="0"/>
        <v/>
      </c>
      <c r="D49" s="7" t="str">
        <f t="shared" si="1"/>
        <v/>
      </c>
      <c r="E49" s="7" t="e">
        <f t="shared" si="2"/>
        <v>#VALUE!</v>
      </c>
      <c r="F49" s="7" t="e">
        <f t="shared" si="3"/>
        <v>#VALUE!</v>
      </c>
      <c r="G49" s="7" t="e">
        <f t="shared" si="4"/>
        <v>#VALUE!</v>
      </c>
      <c r="H49" s="7" t="str">
        <f t="shared" si="5"/>
        <v/>
      </c>
      <c r="I49" s="7" t="e">
        <f t="shared" si="6"/>
        <v>#VALUE!</v>
      </c>
      <c r="J49" s="7" t="e">
        <f t="shared" si="7"/>
        <v>#VALUE!</v>
      </c>
      <c r="K49" s="7" t="str">
        <f t="shared" si="8"/>
        <v/>
      </c>
      <c r="L49" s="10" t="str">
        <f t="shared" si="9"/>
        <v/>
      </c>
      <c r="P49" s="8" t="e">
        <f>VLOOKUP(C49,観測地点一覧!$A$4:$K$2354,9,FALSE)</f>
        <v>#N/A</v>
      </c>
      <c r="Q49" s="4" t="str">
        <f t="shared" si="10"/>
        <v/>
      </c>
      <c r="R49" s="4" t="e">
        <f t="shared" si="11"/>
        <v>#N/A</v>
      </c>
      <c r="S49" s="4" t="str">
        <f t="shared" si="12"/>
        <v/>
      </c>
      <c r="T49" s="4" t="e">
        <f t="shared" si="13"/>
        <v>#N/A</v>
      </c>
      <c r="U49" s="9" t="e">
        <f t="shared" si="14"/>
        <v>#VALUE!</v>
      </c>
    </row>
    <row r="50" spans="3:21">
      <c r="C50" s="7" t="str">
        <f t="shared" si="0"/>
        <v/>
      </c>
      <c r="D50" s="7" t="str">
        <f t="shared" si="1"/>
        <v/>
      </c>
      <c r="E50" s="7" t="e">
        <f t="shared" si="2"/>
        <v>#VALUE!</v>
      </c>
      <c r="F50" s="7" t="e">
        <f t="shared" si="3"/>
        <v>#VALUE!</v>
      </c>
      <c r="G50" s="7" t="e">
        <f t="shared" si="4"/>
        <v>#VALUE!</v>
      </c>
      <c r="H50" s="7" t="str">
        <f t="shared" si="5"/>
        <v/>
      </c>
      <c r="I50" s="7" t="e">
        <f t="shared" si="6"/>
        <v>#VALUE!</v>
      </c>
      <c r="J50" s="7" t="e">
        <f t="shared" si="7"/>
        <v>#VALUE!</v>
      </c>
      <c r="K50" s="7" t="str">
        <f t="shared" si="8"/>
        <v/>
      </c>
      <c r="L50" s="10" t="str">
        <f t="shared" si="9"/>
        <v/>
      </c>
      <c r="P50" s="8" t="e">
        <f>VLOOKUP(C50,観測地点一覧!$A$4:$K$2354,9,FALSE)</f>
        <v>#N/A</v>
      </c>
      <c r="Q50" s="4" t="str">
        <f t="shared" si="10"/>
        <v/>
      </c>
      <c r="R50" s="4" t="e">
        <f t="shared" si="11"/>
        <v>#N/A</v>
      </c>
      <c r="S50" s="4" t="str">
        <f t="shared" si="12"/>
        <v/>
      </c>
      <c r="T50" s="4" t="e">
        <f t="shared" si="13"/>
        <v>#N/A</v>
      </c>
      <c r="U50" s="9" t="e">
        <f t="shared" si="14"/>
        <v>#VALUE!</v>
      </c>
    </row>
    <row r="51" spans="3:21">
      <c r="C51" s="7" t="str">
        <f t="shared" si="0"/>
        <v/>
      </c>
      <c r="D51" s="7" t="str">
        <f t="shared" si="1"/>
        <v/>
      </c>
      <c r="E51" s="7" t="e">
        <f t="shared" si="2"/>
        <v>#VALUE!</v>
      </c>
      <c r="F51" s="7" t="e">
        <f t="shared" si="3"/>
        <v>#VALUE!</v>
      </c>
      <c r="G51" s="7" t="e">
        <f t="shared" si="4"/>
        <v>#VALUE!</v>
      </c>
      <c r="H51" s="7" t="str">
        <f t="shared" si="5"/>
        <v/>
      </c>
      <c r="I51" s="7" t="e">
        <f t="shared" si="6"/>
        <v>#VALUE!</v>
      </c>
      <c r="J51" s="7" t="e">
        <f t="shared" si="7"/>
        <v>#VALUE!</v>
      </c>
      <c r="K51" s="7" t="str">
        <f t="shared" si="8"/>
        <v/>
      </c>
      <c r="L51" s="10" t="str">
        <f t="shared" si="9"/>
        <v/>
      </c>
      <c r="P51" s="8" t="e">
        <f>VLOOKUP(C51,観測地点一覧!$A$4:$K$2354,9,FALSE)</f>
        <v>#N/A</v>
      </c>
      <c r="Q51" s="4" t="str">
        <f t="shared" si="10"/>
        <v/>
      </c>
      <c r="R51" s="4" t="e">
        <f t="shared" si="11"/>
        <v>#N/A</v>
      </c>
      <c r="S51" s="4" t="str">
        <f t="shared" si="12"/>
        <v/>
      </c>
      <c r="T51" s="4" t="e">
        <f t="shared" si="13"/>
        <v>#N/A</v>
      </c>
      <c r="U51" s="9" t="e">
        <f t="shared" si="14"/>
        <v>#VALUE!</v>
      </c>
    </row>
    <row r="52" spans="3:21">
      <c r="C52" s="7" t="str">
        <f t="shared" si="0"/>
        <v/>
      </c>
      <c r="D52" s="7" t="str">
        <f t="shared" si="1"/>
        <v/>
      </c>
      <c r="E52" s="7" t="e">
        <f t="shared" si="2"/>
        <v>#VALUE!</v>
      </c>
      <c r="F52" s="7" t="e">
        <f t="shared" si="3"/>
        <v>#VALUE!</v>
      </c>
      <c r="G52" s="7" t="e">
        <f t="shared" si="4"/>
        <v>#VALUE!</v>
      </c>
      <c r="H52" s="7" t="str">
        <f t="shared" si="5"/>
        <v/>
      </c>
      <c r="I52" s="7" t="e">
        <f t="shared" si="6"/>
        <v>#VALUE!</v>
      </c>
      <c r="J52" s="7" t="e">
        <f t="shared" si="7"/>
        <v>#VALUE!</v>
      </c>
      <c r="K52" s="7" t="str">
        <f t="shared" si="8"/>
        <v/>
      </c>
      <c r="L52" s="10" t="str">
        <f t="shared" si="9"/>
        <v/>
      </c>
      <c r="P52" s="8" t="e">
        <f>VLOOKUP(C52,観測地点一覧!$A$4:$K$2354,9,FALSE)</f>
        <v>#N/A</v>
      </c>
      <c r="Q52" s="4" t="str">
        <f t="shared" si="10"/>
        <v/>
      </c>
      <c r="R52" s="4" t="e">
        <f t="shared" si="11"/>
        <v>#N/A</v>
      </c>
      <c r="S52" s="4" t="str">
        <f t="shared" si="12"/>
        <v/>
      </c>
      <c r="T52" s="4" t="e">
        <f t="shared" si="13"/>
        <v>#N/A</v>
      </c>
      <c r="U52" s="9" t="e">
        <f t="shared" si="14"/>
        <v>#VALUE!</v>
      </c>
    </row>
    <row r="53" spans="3:21">
      <c r="C53" s="7" t="str">
        <f t="shared" si="0"/>
        <v/>
      </c>
      <c r="D53" s="7" t="str">
        <f t="shared" si="1"/>
        <v/>
      </c>
      <c r="E53" s="7" t="e">
        <f t="shared" si="2"/>
        <v>#VALUE!</v>
      </c>
      <c r="F53" s="7" t="e">
        <f t="shared" si="3"/>
        <v>#VALUE!</v>
      </c>
      <c r="G53" s="7" t="e">
        <f t="shared" si="4"/>
        <v>#VALUE!</v>
      </c>
      <c r="H53" s="7" t="str">
        <f t="shared" si="5"/>
        <v/>
      </c>
      <c r="I53" s="7" t="e">
        <f t="shared" si="6"/>
        <v>#VALUE!</v>
      </c>
      <c r="J53" s="7" t="e">
        <f t="shared" si="7"/>
        <v>#VALUE!</v>
      </c>
      <c r="K53" s="7" t="str">
        <f t="shared" si="8"/>
        <v/>
      </c>
      <c r="L53" s="10" t="str">
        <f t="shared" si="9"/>
        <v/>
      </c>
      <c r="P53" s="8" t="e">
        <f>VLOOKUP(C53,観測地点一覧!$A$4:$K$2354,9,FALSE)</f>
        <v>#N/A</v>
      </c>
      <c r="Q53" s="4" t="str">
        <f t="shared" si="10"/>
        <v/>
      </c>
      <c r="R53" s="4" t="e">
        <f t="shared" si="11"/>
        <v>#N/A</v>
      </c>
      <c r="S53" s="4" t="str">
        <f t="shared" si="12"/>
        <v/>
      </c>
      <c r="T53" s="4" t="e">
        <f t="shared" si="13"/>
        <v>#N/A</v>
      </c>
      <c r="U53" s="9" t="e">
        <f t="shared" si="14"/>
        <v>#VALUE!</v>
      </c>
    </row>
    <row r="54" spans="3:21">
      <c r="C54" s="7" t="str">
        <f t="shared" si="0"/>
        <v/>
      </c>
      <c r="D54" s="7" t="str">
        <f t="shared" si="1"/>
        <v/>
      </c>
      <c r="E54" s="7" t="e">
        <f t="shared" si="2"/>
        <v>#VALUE!</v>
      </c>
      <c r="F54" s="7" t="e">
        <f t="shared" si="3"/>
        <v>#VALUE!</v>
      </c>
      <c r="G54" s="7" t="e">
        <f t="shared" si="4"/>
        <v>#VALUE!</v>
      </c>
      <c r="H54" s="7" t="str">
        <f t="shared" si="5"/>
        <v/>
      </c>
      <c r="I54" s="7" t="e">
        <f t="shared" si="6"/>
        <v>#VALUE!</v>
      </c>
      <c r="J54" s="7" t="e">
        <f t="shared" si="7"/>
        <v>#VALUE!</v>
      </c>
      <c r="K54" s="7" t="str">
        <f t="shared" si="8"/>
        <v/>
      </c>
      <c r="L54" s="10" t="str">
        <f t="shared" si="9"/>
        <v/>
      </c>
      <c r="P54" s="8" t="e">
        <f>VLOOKUP(C54,観測地点一覧!$A$4:$K$2354,9,FALSE)</f>
        <v>#N/A</v>
      </c>
      <c r="Q54" s="4" t="str">
        <f t="shared" si="10"/>
        <v/>
      </c>
      <c r="R54" s="4" t="e">
        <f t="shared" si="11"/>
        <v>#N/A</v>
      </c>
      <c r="S54" s="4" t="str">
        <f t="shared" si="12"/>
        <v/>
      </c>
      <c r="T54" s="4" t="e">
        <f t="shared" si="13"/>
        <v>#N/A</v>
      </c>
      <c r="U54" s="9" t="e">
        <f t="shared" si="14"/>
        <v>#VALUE!</v>
      </c>
    </row>
    <row r="55" spans="3:21">
      <c r="C55" s="7" t="str">
        <f t="shared" si="0"/>
        <v/>
      </c>
      <c r="D55" s="7" t="str">
        <f t="shared" si="1"/>
        <v/>
      </c>
      <c r="E55" s="7" t="e">
        <f t="shared" si="2"/>
        <v>#VALUE!</v>
      </c>
      <c r="F55" s="7" t="e">
        <f t="shared" si="3"/>
        <v>#VALUE!</v>
      </c>
      <c r="G55" s="7" t="e">
        <f t="shared" si="4"/>
        <v>#VALUE!</v>
      </c>
      <c r="H55" s="7" t="str">
        <f t="shared" si="5"/>
        <v/>
      </c>
      <c r="I55" s="7" t="e">
        <f t="shared" si="6"/>
        <v>#VALUE!</v>
      </c>
      <c r="J55" s="7" t="e">
        <f t="shared" si="7"/>
        <v>#VALUE!</v>
      </c>
      <c r="K55" s="7" t="str">
        <f t="shared" si="8"/>
        <v/>
      </c>
      <c r="L55" s="10" t="str">
        <f t="shared" si="9"/>
        <v/>
      </c>
      <c r="P55" s="8" t="e">
        <f>VLOOKUP(C55,観測地点一覧!$A$4:$K$2354,9,FALSE)</f>
        <v>#N/A</v>
      </c>
      <c r="Q55" s="4" t="str">
        <f t="shared" si="10"/>
        <v/>
      </c>
      <c r="R55" s="4" t="e">
        <f t="shared" si="11"/>
        <v>#N/A</v>
      </c>
      <c r="S55" s="4" t="str">
        <f t="shared" si="12"/>
        <v/>
      </c>
      <c r="T55" s="4" t="e">
        <f t="shared" si="13"/>
        <v>#N/A</v>
      </c>
      <c r="U55" s="9" t="e">
        <f t="shared" si="14"/>
        <v>#VALUE!</v>
      </c>
    </row>
    <row r="56" spans="3:21">
      <c r="C56" s="7" t="str">
        <f t="shared" si="0"/>
        <v/>
      </c>
      <c r="D56" s="7" t="str">
        <f t="shared" si="1"/>
        <v/>
      </c>
      <c r="E56" s="7" t="e">
        <f t="shared" si="2"/>
        <v>#VALUE!</v>
      </c>
      <c r="F56" s="7" t="e">
        <f t="shared" si="3"/>
        <v>#VALUE!</v>
      </c>
      <c r="G56" s="7" t="e">
        <f t="shared" si="4"/>
        <v>#VALUE!</v>
      </c>
      <c r="H56" s="7" t="str">
        <f t="shared" si="5"/>
        <v/>
      </c>
      <c r="I56" s="7" t="e">
        <f t="shared" si="6"/>
        <v>#VALUE!</v>
      </c>
      <c r="J56" s="7" t="e">
        <f t="shared" si="7"/>
        <v>#VALUE!</v>
      </c>
      <c r="K56" s="7" t="str">
        <f t="shared" si="8"/>
        <v/>
      </c>
      <c r="L56" s="10" t="str">
        <f t="shared" si="9"/>
        <v/>
      </c>
      <c r="P56" s="8" t="e">
        <f>VLOOKUP(C56,観測地点一覧!$A$4:$K$2354,9,FALSE)</f>
        <v>#N/A</v>
      </c>
      <c r="Q56" s="4" t="str">
        <f t="shared" si="10"/>
        <v/>
      </c>
      <c r="R56" s="4" t="e">
        <f t="shared" si="11"/>
        <v>#N/A</v>
      </c>
      <c r="S56" s="4" t="str">
        <f t="shared" si="12"/>
        <v/>
      </c>
      <c r="T56" s="4" t="e">
        <f t="shared" si="13"/>
        <v>#N/A</v>
      </c>
      <c r="U56" s="9" t="e">
        <f t="shared" si="14"/>
        <v>#VALUE!</v>
      </c>
    </row>
    <row r="57" spans="3:21">
      <c r="C57" s="7" t="str">
        <f t="shared" si="0"/>
        <v/>
      </c>
      <c r="D57" s="7" t="str">
        <f t="shared" si="1"/>
        <v/>
      </c>
      <c r="E57" s="7" t="e">
        <f t="shared" si="2"/>
        <v>#VALUE!</v>
      </c>
      <c r="F57" s="7" t="e">
        <f t="shared" si="3"/>
        <v>#VALUE!</v>
      </c>
      <c r="G57" s="7" t="e">
        <f t="shared" si="4"/>
        <v>#VALUE!</v>
      </c>
      <c r="H57" s="7" t="str">
        <f t="shared" si="5"/>
        <v/>
      </c>
      <c r="I57" s="7" t="e">
        <f t="shared" si="6"/>
        <v>#VALUE!</v>
      </c>
      <c r="J57" s="7" t="e">
        <f t="shared" si="7"/>
        <v>#VALUE!</v>
      </c>
      <c r="K57" s="7" t="str">
        <f t="shared" si="8"/>
        <v/>
      </c>
      <c r="L57" s="10" t="str">
        <f t="shared" si="9"/>
        <v/>
      </c>
      <c r="P57" s="8" t="e">
        <f>VLOOKUP(C57,観測地点一覧!$A$4:$K$2354,9,FALSE)</f>
        <v>#N/A</v>
      </c>
      <c r="Q57" s="4" t="str">
        <f t="shared" si="10"/>
        <v/>
      </c>
      <c r="R57" s="4" t="e">
        <f t="shared" si="11"/>
        <v>#N/A</v>
      </c>
      <c r="S57" s="4" t="str">
        <f t="shared" si="12"/>
        <v/>
      </c>
      <c r="T57" s="4" t="e">
        <f t="shared" si="13"/>
        <v>#N/A</v>
      </c>
      <c r="U57" s="9" t="e">
        <f t="shared" si="14"/>
        <v>#VALUE!</v>
      </c>
    </row>
    <row r="58" spans="3:21">
      <c r="C58" s="7" t="str">
        <f t="shared" si="0"/>
        <v/>
      </c>
      <c r="D58" s="7" t="str">
        <f t="shared" si="1"/>
        <v/>
      </c>
      <c r="E58" s="7" t="e">
        <f t="shared" si="2"/>
        <v>#VALUE!</v>
      </c>
      <c r="F58" s="7" t="e">
        <f t="shared" si="3"/>
        <v>#VALUE!</v>
      </c>
      <c r="G58" s="7" t="e">
        <f t="shared" si="4"/>
        <v>#VALUE!</v>
      </c>
      <c r="H58" s="7" t="str">
        <f t="shared" si="5"/>
        <v/>
      </c>
      <c r="I58" s="7" t="e">
        <f t="shared" si="6"/>
        <v>#VALUE!</v>
      </c>
      <c r="J58" s="7" t="e">
        <f t="shared" si="7"/>
        <v>#VALUE!</v>
      </c>
      <c r="K58" s="7" t="str">
        <f t="shared" si="8"/>
        <v/>
      </c>
      <c r="L58" s="10" t="str">
        <f t="shared" si="9"/>
        <v/>
      </c>
      <c r="P58" s="8" t="e">
        <f>VLOOKUP(C58,観測地点一覧!$A$4:$K$2354,9,FALSE)</f>
        <v>#N/A</v>
      </c>
      <c r="Q58" s="4" t="str">
        <f t="shared" si="10"/>
        <v/>
      </c>
      <c r="R58" s="4" t="e">
        <f t="shared" si="11"/>
        <v>#N/A</v>
      </c>
      <c r="S58" s="4" t="str">
        <f t="shared" si="12"/>
        <v/>
      </c>
      <c r="T58" s="4" t="e">
        <f t="shared" si="13"/>
        <v>#N/A</v>
      </c>
      <c r="U58" s="9" t="e">
        <f t="shared" si="14"/>
        <v>#VALUE!</v>
      </c>
    </row>
    <row r="59" spans="3:21">
      <c r="C59" s="7" t="str">
        <f t="shared" si="0"/>
        <v/>
      </c>
      <c r="D59" s="7" t="str">
        <f t="shared" si="1"/>
        <v/>
      </c>
      <c r="E59" s="7" t="e">
        <f t="shared" si="2"/>
        <v>#VALUE!</v>
      </c>
      <c r="F59" s="7" t="e">
        <f t="shared" si="3"/>
        <v>#VALUE!</v>
      </c>
      <c r="G59" s="7" t="e">
        <f t="shared" si="4"/>
        <v>#VALUE!</v>
      </c>
      <c r="H59" s="7" t="str">
        <f t="shared" si="5"/>
        <v/>
      </c>
      <c r="I59" s="7" t="e">
        <f t="shared" si="6"/>
        <v>#VALUE!</v>
      </c>
      <c r="J59" s="7" t="e">
        <f t="shared" si="7"/>
        <v>#VALUE!</v>
      </c>
      <c r="K59" s="7" t="str">
        <f t="shared" si="8"/>
        <v/>
      </c>
      <c r="L59" s="10" t="str">
        <f t="shared" si="9"/>
        <v/>
      </c>
      <c r="P59" s="8" t="e">
        <f>VLOOKUP(C59,観測地点一覧!$A$4:$K$2354,9,FALSE)</f>
        <v>#N/A</v>
      </c>
      <c r="Q59" s="4" t="str">
        <f t="shared" si="10"/>
        <v/>
      </c>
      <c r="R59" s="4" t="e">
        <f t="shared" si="11"/>
        <v>#N/A</v>
      </c>
      <c r="S59" s="4" t="str">
        <f t="shared" si="12"/>
        <v/>
      </c>
      <c r="T59" s="4" t="e">
        <f t="shared" si="13"/>
        <v>#N/A</v>
      </c>
      <c r="U59" s="9" t="e">
        <f t="shared" si="14"/>
        <v>#VALUE!</v>
      </c>
    </row>
    <row r="60" spans="3:21">
      <c r="C60" s="7" t="str">
        <f t="shared" si="0"/>
        <v/>
      </c>
      <c r="D60" s="7" t="str">
        <f t="shared" si="1"/>
        <v/>
      </c>
      <c r="E60" s="7" t="e">
        <f t="shared" si="2"/>
        <v>#VALUE!</v>
      </c>
      <c r="F60" s="7" t="e">
        <f t="shared" si="3"/>
        <v>#VALUE!</v>
      </c>
      <c r="G60" s="7" t="e">
        <f t="shared" si="4"/>
        <v>#VALUE!</v>
      </c>
      <c r="H60" s="7" t="str">
        <f t="shared" si="5"/>
        <v/>
      </c>
      <c r="I60" s="7" t="e">
        <f t="shared" si="6"/>
        <v>#VALUE!</v>
      </c>
      <c r="J60" s="7" t="e">
        <f t="shared" si="7"/>
        <v>#VALUE!</v>
      </c>
      <c r="K60" s="7" t="str">
        <f t="shared" si="8"/>
        <v/>
      </c>
      <c r="L60" s="10" t="str">
        <f t="shared" si="9"/>
        <v/>
      </c>
      <c r="P60" s="8" t="e">
        <f>VLOOKUP(C60,観測地点一覧!$A$4:$K$2354,9,FALSE)</f>
        <v>#N/A</v>
      </c>
      <c r="Q60" s="4" t="str">
        <f t="shared" si="10"/>
        <v/>
      </c>
      <c r="R60" s="4" t="e">
        <f t="shared" si="11"/>
        <v>#N/A</v>
      </c>
      <c r="S60" s="4" t="str">
        <f t="shared" si="12"/>
        <v/>
      </c>
      <c r="T60" s="4" t="e">
        <f t="shared" si="13"/>
        <v>#N/A</v>
      </c>
      <c r="U60" s="9" t="e">
        <f t="shared" si="14"/>
        <v>#VALUE!</v>
      </c>
    </row>
    <row r="61" spans="3:21">
      <c r="C61" s="7" t="str">
        <f t="shared" si="0"/>
        <v/>
      </c>
      <c r="D61" s="7" t="str">
        <f t="shared" si="1"/>
        <v/>
      </c>
      <c r="E61" s="7" t="e">
        <f t="shared" si="2"/>
        <v>#VALUE!</v>
      </c>
      <c r="F61" s="7" t="e">
        <f t="shared" si="3"/>
        <v>#VALUE!</v>
      </c>
      <c r="G61" s="7" t="e">
        <f t="shared" si="4"/>
        <v>#VALUE!</v>
      </c>
      <c r="H61" s="7" t="str">
        <f t="shared" si="5"/>
        <v/>
      </c>
      <c r="I61" s="7" t="e">
        <f t="shared" si="6"/>
        <v>#VALUE!</v>
      </c>
      <c r="J61" s="7" t="e">
        <f t="shared" si="7"/>
        <v>#VALUE!</v>
      </c>
      <c r="K61" s="7" t="str">
        <f t="shared" si="8"/>
        <v/>
      </c>
      <c r="L61" s="10" t="str">
        <f t="shared" si="9"/>
        <v/>
      </c>
      <c r="P61" s="8" t="e">
        <f>VLOOKUP(C61,観測地点一覧!$A$4:$K$2354,9,FALSE)</f>
        <v>#N/A</v>
      </c>
      <c r="Q61" s="4" t="str">
        <f t="shared" si="10"/>
        <v/>
      </c>
      <c r="R61" s="4" t="e">
        <f t="shared" si="11"/>
        <v>#N/A</v>
      </c>
      <c r="S61" s="4" t="str">
        <f t="shared" si="12"/>
        <v/>
      </c>
      <c r="T61" s="4" t="e">
        <f t="shared" si="13"/>
        <v>#N/A</v>
      </c>
      <c r="U61" s="9" t="e">
        <f t="shared" si="14"/>
        <v>#VALUE!</v>
      </c>
    </row>
    <row r="62" spans="3:21">
      <c r="C62" s="7" t="str">
        <f t="shared" si="0"/>
        <v/>
      </c>
      <c r="D62" s="7" t="str">
        <f t="shared" si="1"/>
        <v/>
      </c>
      <c r="E62" s="7" t="e">
        <f t="shared" si="2"/>
        <v>#VALUE!</v>
      </c>
      <c r="F62" s="7" t="e">
        <f t="shared" si="3"/>
        <v>#VALUE!</v>
      </c>
      <c r="G62" s="7" t="e">
        <f t="shared" si="4"/>
        <v>#VALUE!</v>
      </c>
      <c r="H62" s="7" t="str">
        <f t="shared" si="5"/>
        <v/>
      </c>
      <c r="I62" s="7" t="e">
        <f t="shared" si="6"/>
        <v>#VALUE!</v>
      </c>
      <c r="J62" s="7" t="e">
        <f t="shared" si="7"/>
        <v>#VALUE!</v>
      </c>
      <c r="K62" s="7" t="str">
        <f t="shared" si="8"/>
        <v/>
      </c>
      <c r="L62" s="10" t="str">
        <f t="shared" si="9"/>
        <v/>
      </c>
      <c r="P62" s="8" t="e">
        <f>VLOOKUP(C62,観測地点一覧!$A$4:$K$2354,9,FALSE)</f>
        <v>#N/A</v>
      </c>
      <c r="Q62" s="4" t="str">
        <f t="shared" si="10"/>
        <v/>
      </c>
      <c r="R62" s="4" t="e">
        <f t="shared" si="11"/>
        <v>#N/A</v>
      </c>
      <c r="S62" s="4" t="str">
        <f t="shared" si="12"/>
        <v/>
      </c>
      <c r="T62" s="4" t="e">
        <f t="shared" si="13"/>
        <v>#N/A</v>
      </c>
      <c r="U62" s="9" t="e">
        <f t="shared" si="14"/>
        <v>#VALUE!</v>
      </c>
    </row>
    <row r="63" spans="3:21">
      <c r="C63" s="7" t="str">
        <f t="shared" si="0"/>
        <v/>
      </c>
      <c r="D63" s="7" t="str">
        <f t="shared" si="1"/>
        <v/>
      </c>
      <c r="E63" s="7" t="e">
        <f t="shared" si="2"/>
        <v>#VALUE!</v>
      </c>
      <c r="F63" s="7" t="e">
        <f t="shared" si="3"/>
        <v>#VALUE!</v>
      </c>
      <c r="G63" s="7" t="e">
        <f t="shared" si="4"/>
        <v>#VALUE!</v>
      </c>
      <c r="H63" s="7" t="str">
        <f t="shared" si="5"/>
        <v/>
      </c>
      <c r="I63" s="7" t="e">
        <f t="shared" si="6"/>
        <v>#VALUE!</v>
      </c>
      <c r="J63" s="7" t="e">
        <f t="shared" si="7"/>
        <v>#VALUE!</v>
      </c>
      <c r="K63" s="7" t="str">
        <f t="shared" si="8"/>
        <v/>
      </c>
      <c r="L63" s="10" t="str">
        <f t="shared" si="9"/>
        <v/>
      </c>
      <c r="P63" s="8" t="e">
        <f>VLOOKUP(C63,観測地点一覧!$A$4:$K$2354,9,FALSE)</f>
        <v>#N/A</v>
      </c>
      <c r="Q63" s="4" t="str">
        <f t="shared" si="10"/>
        <v/>
      </c>
      <c r="R63" s="4" t="e">
        <f t="shared" si="11"/>
        <v>#N/A</v>
      </c>
      <c r="S63" s="4" t="str">
        <f t="shared" si="12"/>
        <v/>
      </c>
      <c r="T63" s="4" t="e">
        <f t="shared" si="13"/>
        <v>#N/A</v>
      </c>
      <c r="U63" s="9" t="e">
        <f t="shared" si="14"/>
        <v>#VALUE!</v>
      </c>
    </row>
    <row r="64" spans="3:21">
      <c r="C64" s="7" t="str">
        <f t="shared" si="0"/>
        <v/>
      </c>
      <c r="D64" s="7" t="str">
        <f t="shared" si="1"/>
        <v/>
      </c>
      <c r="E64" s="7" t="e">
        <f t="shared" si="2"/>
        <v>#VALUE!</v>
      </c>
      <c r="F64" s="7" t="e">
        <f t="shared" si="3"/>
        <v>#VALUE!</v>
      </c>
      <c r="G64" s="7" t="e">
        <f t="shared" si="4"/>
        <v>#VALUE!</v>
      </c>
      <c r="H64" s="7" t="str">
        <f t="shared" si="5"/>
        <v/>
      </c>
      <c r="I64" s="7" t="e">
        <f t="shared" si="6"/>
        <v>#VALUE!</v>
      </c>
      <c r="J64" s="7" t="e">
        <f t="shared" si="7"/>
        <v>#VALUE!</v>
      </c>
      <c r="K64" s="7" t="str">
        <f t="shared" si="8"/>
        <v/>
      </c>
      <c r="L64" s="10" t="str">
        <f t="shared" si="9"/>
        <v/>
      </c>
      <c r="P64" s="8" t="e">
        <f>VLOOKUP(C64,観測地点一覧!$A$4:$K$2354,9,FALSE)</f>
        <v>#N/A</v>
      </c>
      <c r="Q64" s="4" t="str">
        <f t="shared" si="10"/>
        <v/>
      </c>
      <c r="R64" s="4" t="e">
        <f t="shared" si="11"/>
        <v>#N/A</v>
      </c>
      <c r="S64" s="4" t="str">
        <f t="shared" si="12"/>
        <v/>
      </c>
      <c r="T64" s="4" t="e">
        <f t="shared" si="13"/>
        <v>#N/A</v>
      </c>
      <c r="U64" s="9" t="e">
        <f t="shared" si="14"/>
        <v>#VALUE!</v>
      </c>
    </row>
    <row r="65" spans="3:21">
      <c r="C65" s="7" t="str">
        <f t="shared" si="0"/>
        <v/>
      </c>
      <c r="D65" s="7" t="str">
        <f t="shared" si="1"/>
        <v/>
      </c>
      <c r="E65" s="7" t="e">
        <f t="shared" si="2"/>
        <v>#VALUE!</v>
      </c>
      <c r="F65" s="7" t="e">
        <f t="shared" si="3"/>
        <v>#VALUE!</v>
      </c>
      <c r="G65" s="7" t="e">
        <f t="shared" si="4"/>
        <v>#VALUE!</v>
      </c>
      <c r="H65" s="7" t="str">
        <f t="shared" si="5"/>
        <v/>
      </c>
      <c r="I65" s="7" t="e">
        <f t="shared" si="6"/>
        <v>#VALUE!</v>
      </c>
      <c r="J65" s="7" t="e">
        <f t="shared" si="7"/>
        <v>#VALUE!</v>
      </c>
      <c r="K65" s="7" t="str">
        <f t="shared" si="8"/>
        <v/>
      </c>
      <c r="L65" s="10" t="str">
        <f t="shared" si="9"/>
        <v/>
      </c>
      <c r="P65" s="8" t="e">
        <f>VLOOKUP(C65,観測地点一覧!$A$4:$K$2354,9,FALSE)</f>
        <v>#N/A</v>
      </c>
      <c r="Q65" s="4" t="str">
        <f t="shared" si="10"/>
        <v/>
      </c>
      <c r="R65" s="4" t="e">
        <f t="shared" si="11"/>
        <v>#N/A</v>
      </c>
      <c r="S65" s="4" t="str">
        <f t="shared" si="12"/>
        <v/>
      </c>
      <c r="T65" s="4" t="e">
        <f t="shared" si="13"/>
        <v>#N/A</v>
      </c>
      <c r="U65" s="9" t="e">
        <f t="shared" si="14"/>
        <v>#VALUE!</v>
      </c>
    </row>
    <row r="66" spans="3:21">
      <c r="C66" s="7" t="str">
        <f t="shared" si="0"/>
        <v/>
      </c>
      <c r="D66" s="7" t="str">
        <f t="shared" si="1"/>
        <v/>
      </c>
      <c r="E66" s="7" t="e">
        <f t="shared" si="2"/>
        <v>#VALUE!</v>
      </c>
      <c r="F66" s="7" t="e">
        <f t="shared" si="3"/>
        <v>#VALUE!</v>
      </c>
      <c r="G66" s="7" t="e">
        <f t="shared" si="4"/>
        <v>#VALUE!</v>
      </c>
      <c r="H66" s="7" t="str">
        <f t="shared" si="5"/>
        <v/>
      </c>
      <c r="I66" s="7" t="e">
        <f t="shared" si="6"/>
        <v>#VALUE!</v>
      </c>
      <c r="J66" s="7" t="e">
        <f t="shared" si="7"/>
        <v>#VALUE!</v>
      </c>
      <c r="K66" s="7" t="str">
        <f t="shared" si="8"/>
        <v/>
      </c>
      <c r="L66" s="10" t="str">
        <f t="shared" si="9"/>
        <v/>
      </c>
      <c r="P66" s="8" t="e">
        <f>VLOOKUP(C66,観測地点一覧!$A$4:$K$2354,9,FALSE)</f>
        <v>#N/A</v>
      </c>
      <c r="Q66" s="4" t="str">
        <f t="shared" si="10"/>
        <v/>
      </c>
      <c r="R66" s="4" t="e">
        <f t="shared" si="11"/>
        <v>#N/A</v>
      </c>
      <c r="S66" s="4" t="str">
        <f t="shared" si="12"/>
        <v/>
      </c>
      <c r="T66" s="4" t="e">
        <f t="shared" si="13"/>
        <v>#N/A</v>
      </c>
      <c r="U66" s="9" t="e">
        <f t="shared" si="14"/>
        <v>#VALUE!</v>
      </c>
    </row>
    <row r="67" spans="3:21">
      <c r="C67" s="7" t="str">
        <f t="shared" ref="C67:C130" si="15">SUBSTITUTE(LEFT(A67,6)," ","")</f>
        <v/>
      </c>
      <c r="D67" s="7" t="str">
        <f t="shared" ref="D67:D130" si="16">MID($A67,10,2)</f>
        <v/>
      </c>
      <c r="E67" s="7" t="e">
        <f t="shared" ref="E67:E130" si="17">VALUE(SUBSTITUTE(MID($A67,15,2)," ",""))</f>
        <v>#VALUE!</v>
      </c>
      <c r="F67" s="7" t="e">
        <f t="shared" ref="F67:F130" si="18">VALUE(SUBSTITUTE(MID($A67,18,2)," ",""))</f>
        <v>#VALUE!</v>
      </c>
      <c r="G67" s="7" t="e">
        <f t="shared" ref="G67:G130" si="19">IF(MID($A67,21,5)="     ","",VALUE(MID($A67,21,5)))</f>
        <v>#VALUE!</v>
      </c>
      <c r="H67" s="7" t="str">
        <f t="shared" ref="H67:H130" si="20">MID($A67,33,2)</f>
        <v/>
      </c>
      <c r="I67" s="7" t="e">
        <f t="shared" ref="I67:I130" si="21">IF(MID($A67,38,2)="  ","",VALUE(MID($A67,38,2)))</f>
        <v>#VALUE!</v>
      </c>
      <c r="J67" s="7" t="e">
        <f t="shared" ref="J67:J130" si="22">IF(MID($A67,41,5)="     ","",VALUE(MID($A67,41,5)))</f>
        <v>#VALUE!</v>
      </c>
      <c r="K67" s="7" t="str">
        <f t="shared" ref="K67:K130" si="23">MID($A67,94,5)</f>
        <v/>
      </c>
      <c r="L67" s="10" t="str">
        <f t="shared" ref="L67:L130" si="24">MID($A67,100,5)</f>
        <v/>
      </c>
      <c r="P67" s="8" t="e">
        <f>VLOOKUP(C67,観測地点一覧!$A$4:$K$2354,9,FALSE)</f>
        <v>#N/A</v>
      </c>
      <c r="Q67" s="4" t="str">
        <f t="shared" ref="Q67:Q130" si="25">IF(OR(D67="P ",D67="IP"),"P波","")</f>
        <v/>
      </c>
      <c r="R67" s="4" t="e">
        <f t="shared" ref="R67:R130" si="26">IF(Q67="P波",(E67-M67)*3600+(F67-N67)*60+G67-O67,NA())</f>
        <v>#N/A</v>
      </c>
      <c r="S67" s="4" t="str">
        <f t="shared" ref="S67:S130" si="27">IF(OR(H67="S ",H67="ES"),"S波","")</f>
        <v/>
      </c>
      <c r="T67" s="4" t="e">
        <f t="shared" ref="T67:T130" si="28">IF(S67="S波",(E67-M67)*3600+(I67-N67)*60+J67-O67,NA())</f>
        <v>#N/A</v>
      </c>
      <c r="U67" s="9" t="e">
        <f t="shared" si="14"/>
        <v>#VALUE!</v>
      </c>
    </row>
    <row r="68" spans="3:21">
      <c r="C68" s="7" t="str">
        <f t="shared" si="15"/>
        <v/>
      </c>
      <c r="D68" s="7" t="str">
        <f t="shared" si="16"/>
        <v/>
      </c>
      <c r="E68" s="7" t="e">
        <f t="shared" si="17"/>
        <v>#VALUE!</v>
      </c>
      <c r="F68" s="7" t="e">
        <f t="shared" si="18"/>
        <v>#VALUE!</v>
      </c>
      <c r="G68" s="7" t="e">
        <f t="shared" si="19"/>
        <v>#VALUE!</v>
      </c>
      <c r="H68" s="7" t="str">
        <f t="shared" si="20"/>
        <v/>
      </c>
      <c r="I68" s="7" t="e">
        <f t="shared" si="21"/>
        <v>#VALUE!</v>
      </c>
      <c r="J68" s="7" t="e">
        <f t="shared" si="22"/>
        <v>#VALUE!</v>
      </c>
      <c r="K68" s="7" t="str">
        <f t="shared" si="23"/>
        <v/>
      </c>
      <c r="L68" s="10" t="str">
        <f t="shared" si="24"/>
        <v/>
      </c>
      <c r="P68" s="8" t="e">
        <f>VLOOKUP(C68,観測地点一覧!$A$4:$K$2354,9,FALSE)</f>
        <v>#N/A</v>
      </c>
      <c r="Q68" s="4" t="str">
        <f t="shared" si="25"/>
        <v/>
      </c>
      <c r="R68" s="4" t="e">
        <f t="shared" si="26"/>
        <v>#N/A</v>
      </c>
      <c r="S68" s="4" t="str">
        <f t="shared" si="27"/>
        <v/>
      </c>
      <c r="T68" s="4" t="e">
        <f t="shared" si="28"/>
        <v>#N/A</v>
      </c>
      <c r="U68" s="9" t="e">
        <f t="shared" ref="U68:U131" si="29">IF(VALUE(K68)&gt;=U67,VALUE(K68),VALUE(K68)+1000)</f>
        <v>#VALUE!</v>
      </c>
    </row>
    <row r="69" spans="3:21">
      <c r="C69" s="7" t="str">
        <f t="shared" si="15"/>
        <v/>
      </c>
      <c r="D69" s="7" t="str">
        <f t="shared" si="16"/>
        <v/>
      </c>
      <c r="E69" s="7" t="e">
        <f t="shared" si="17"/>
        <v>#VALUE!</v>
      </c>
      <c r="F69" s="7" t="e">
        <f t="shared" si="18"/>
        <v>#VALUE!</v>
      </c>
      <c r="G69" s="7" t="e">
        <f t="shared" si="19"/>
        <v>#VALUE!</v>
      </c>
      <c r="H69" s="7" t="str">
        <f t="shared" si="20"/>
        <v/>
      </c>
      <c r="I69" s="7" t="e">
        <f t="shared" si="21"/>
        <v>#VALUE!</v>
      </c>
      <c r="J69" s="7" t="e">
        <f t="shared" si="22"/>
        <v>#VALUE!</v>
      </c>
      <c r="K69" s="7" t="str">
        <f t="shared" si="23"/>
        <v/>
      </c>
      <c r="L69" s="10" t="str">
        <f t="shared" si="24"/>
        <v/>
      </c>
      <c r="P69" s="8" t="e">
        <f>VLOOKUP(C69,観測地点一覧!$A$4:$K$2354,9,FALSE)</f>
        <v>#N/A</v>
      </c>
      <c r="Q69" s="4" t="str">
        <f t="shared" si="25"/>
        <v/>
      </c>
      <c r="R69" s="4" t="e">
        <f t="shared" si="26"/>
        <v>#N/A</v>
      </c>
      <c r="S69" s="4" t="str">
        <f t="shared" si="27"/>
        <v/>
      </c>
      <c r="T69" s="4" t="e">
        <f t="shared" si="28"/>
        <v>#N/A</v>
      </c>
      <c r="U69" s="9" t="e">
        <f t="shared" si="29"/>
        <v>#VALUE!</v>
      </c>
    </row>
    <row r="70" spans="3:21">
      <c r="C70" s="7" t="str">
        <f t="shared" si="15"/>
        <v/>
      </c>
      <c r="D70" s="7" t="str">
        <f t="shared" si="16"/>
        <v/>
      </c>
      <c r="E70" s="7" t="e">
        <f t="shared" si="17"/>
        <v>#VALUE!</v>
      </c>
      <c r="F70" s="7" t="e">
        <f t="shared" si="18"/>
        <v>#VALUE!</v>
      </c>
      <c r="G70" s="7" t="e">
        <f t="shared" si="19"/>
        <v>#VALUE!</v>
      </c>
      <c r="H70" s="7" t="str">
        <f t="shared" si="20"/>
        <v/>
      </c>
      <c r="I70" s="7" t="e">
        <f t="shared" si="21"/>
        <v>#VALUE!</v>
      </c>
      <c r="J70" s="7" t="e">
        <f t="shared" si="22"/>
        <v>#VALUE!</v>
      </c>
      <c r="K70" s="7" t="str">
        <f t="shared" si="23"/>
        <v/>
      </c>
      <c r="L70" s="10" t="str">
        <f t="shared" si="24"/>
        <v/>
      </c>
      <c r="P70" s="8" t="e">
        <f>VLOOKUP(C70,観測地点一覧!$A$4:$K$2354,9,FALSE)</f>
        <v>#N/A</v>
      </c>
      <c r="Q70" s="4" t="str">
        <f t="shared" si="25"/>
        <v/>
      </c>
      <c r="R70" s="4" t="e">
        <f t="shared" si="26"/>
        <v>#N/A</v>
      </c>
      <c r="S70" s="4" t="str">
        <f t="shared" si="27"/>
        <v/>
      </c>
      <c r="T70" s="4" t="e">
        <f t="shared" si="28"/>
        <v>#N/A</v>
      </c>
      <c r="U70" s="9" t="e">
        <f t="shared" si="29"/>
        <v>#VALUE!</v>
      </c>
    </row>
    <row r="71" spans="3:21">
      <c r="C71" s="7" t="str">
        <f t="shared" si="15"/>
        <v/>
      </c>
      <c r="D71" s="7" t="str">
        <f t="shared" si="16"/>
        <v/>
      </c>
      <c r="E71" s="7" t="e">
        <f t="shared" si="17"/>
        <v>#VALUE!</v>
      </c>
      <c r="F71" s="7" t="e">
        <f t="shared" si="18"/>
        <v>#VALUE!</v>
      </c>
      <c r="G71" s="7" t="e">
        <f t="shared" si="19"/>
        <v>#VALUE!</v>
      </c>
      <c r="H71" s="7" t="str">
        <f t="shared" si="20"/>
        <v/>
      </c>
      <c r="I71" s="7" t="e">
        <f t="shared" si="21"/>
        <v>#VALUE!</v>
      </c>
      <c r="J71" s="7" t="e">
        <f t="shared" si="22"/>
        <v>#VALUE!</v>
      </c>
      <c r="K71" s="7" t="str">
        <f t="shared" si="23"/>
        <v/>
      </c>
      <c r="L71" s="10" t="str">
        <f t="shared" si="24"/>
        <v/>
      </c>
      <c r="P71" s="8" t="e">
        <f>VLOOKUP(C71,観測地点一覧!$A$4:$K$2354,9,FALSE)</f>
        <v>#N/A</v>
      </c>
      <c r="Q71" s="4" t="str">
        <f t="shared" si="25"/>
        <v/>
      </c>
      <c r="R71" s="4" t="e">
        <f t="shared" si="26"/>
        <v>#N/A</v>
      </c>
      <c r="S71" s="4" t="str">
        <f t="shared" si="27"/>
        <v/>
      </c>
      <c r="T71" s="4" t="e">
        <f t="shared" si="28"/>
        <v>#N/A</v>
      </c>
      <c r="U71" s="9" t="e">
        <f t="shared" si="29"/>
        <v>#VALUE!</v>
      </c>
    </row>
    <row r="72" spans="3:21">
      <c r="C72" s="7" t="str">
        <f t="shared" si="15"/>
        <v/>
      </c>
      <c r="D72" s="7" t="str">
        <f t="shared" si="16"/>
        <v/>
      </c>
      <c r="E72" s="7" t="e">
        <f t="shared" si="17"/>
        <v>#VALUE!</v>
      </c>
      <c r="F72" s="7" t="e">
        <f t="shared" si="18"/>
        <v>#VALUE!</v>
      </c>
      <c r="G72" s="7" t="e">
        <f t="shared" si="19"/>
        <v>#VALUE!</v>
      </c>
      <c r="H72" s="7" t="str">
        <f t="shared" si="20"/>
        <v/>
      </c>
      <c r="I72" s="7" t="e">
        <f t="shared" si="21"/>
        <v>#VALUE!</v>
      </c>
      <c r="J72" s="7" t="e">
        <f t="shared" si="22"/>
        <v>#VALUE!</v>
      </c>
      <c r="K72" s="7" t="str">
        <f t="shared" si="23"/>
        <v/>
      </c>
      <c r="L72" s="10" t="str">
        <f t="shared" si="24"/>
        <v/>
      </c>
      <c r="P72" s="8" t="e">
        <f>VLOOKUP(C72,観測地点一覧!$A$4:$K$2354,9,FALSE)</f>
        <v>#N/A</v>
      </c>
      <c r="Q72" s="4" t="str">
        <f t="shared" si="25"/>
        <v/>
      </c>
      <c r="R72" s="4" t="e">
        <f t="shared" si="26"/>
        <v>#N/A</v>
      </c>
      <c r="S72" s="4" t="str">
        <f t="shared" si="27"/>
        <v/>
      </c>
      <c r="T72" s="4" t="e">
        <f t="shared" si="28"/>
        <v>#N/A</v>
      </c>
      <c r="U72" s="9" t="e">
        <f t="shared" si="29"/>
        <v>#VALUE!</v>
      </c>
    </row>
    <row r="73" spans="3:21">
      <c r="C73" s="7" t="str">
        <f t="shared" si="15"/>
        <v/>
      </c>
      <c r="D73" s="7" t="str">
        <f t="shared" si="16"/>
        <v/>
      </c>
      <c r="E73" s="7" t="e">
        <f t="shared" si="17"/>
        <v>#VALUE!</v>
      </c>
      <c r="F73" s="7" t="e">
        <f t="shared" si="18"/>
        <v>#VALUE!</v>
      </c>
      <c r="G73" s="7" t="e">
        <f t="shared" si="19"/>
        <v>#VALUE!</v>
      </c>
      <c r="H73" s="7" t="str">
        <f t="shared" si="20"/>
        <v/>
      </c>
      <c r="I73" s="7" t="e">
        <f t="shared" si="21"/>
        <v>#VALUE!</v>
      </c>
      <c r="J73" s="7" t="e">
        <f t="shared" si="22"/>
        <v>#VALUE!</v>
      </c>
      <c r="K73" s="7" t="str">
        <f t="shared" si="23"/>
        <v/>
      </c>
      <c r="L73" s="10" t="str">
        <f t="shared" si="24"/>
        <v/>
      </c>
      <c r="P73" s="8" t="e">
        <f>VLOOKUP(C73,観測地点一覧!$A$4:$K$2354,9,FALSE)</f>
        <v>#N/A</v>
      </c>
      <c r="Q73" s="4" t="str">
        <f t="shared" si="25"/>
        <v/>
      </c>
      <c r="R73" s="4" t="e">
        <f t="shared" si="26"/>
        <v>#N/A</v>
      </c>
      <c r="S73" s="4" t="str">
        <f t="shared" si="27"/>
        <v/>
      </c>
      <c r="T73" s="4" t="e">
        <f t="shared" si="28"/>
        <v>#N/A</v>
      </c>
      <c r="U73" s="9" t="e">
        <f t="shared" si="29"/>
        <v>#VALUE!</v>
      </c>
    </row>
    <row r="74" spans="3:21">
      <c r="C74" s="7" t="str">
        <f t="shared" si="15"/>
        <v/>
      </c>
      <c r="D74" s="7" t="str">
        <f t="shared" si="16"/>
        <v/>
      </c>
      <c r="E74" s="7" t="e">
        <f t="shared" si="17"/>
        <v>#VALUE!</v>
      </c>
      <c r="F74" s="7" t="e">
        <f t="shared" si="18"/>
        <v>#VALUE!</v>
      </c>
      <c r="G74" s="7" t="e">
        <f t="shared" si="19"/>
        <v>#VALUE!</v>
      </c>
      <c r="H74" s="7" t="str">
        <f t="shared" si="20"/>
        <v/>
      </c>
      <c r="I74" s="7" t="e">
        <f t="shared" si="21"/>
        <v>#VALUE!</v>
      </c>
      <c r="J74" s="7" t="e">
        <f t="shared" si="22"/>
        <v>#VALUE!</v>
      </c>
      <c r="K74" s="7" t="str">
        <f t="shared" si="23"/>
        <v/>
      </c>
      <c r="L74" s="10" t="str">
        <f t="shared" si="24"/>
        <v/>
      </c>
      <c r="P74" s="8" t="e">
        <f>VLOOKUP(C74,観測地点一覧!$A$4:$K$2354,9,FALSE)</f>
        <v>#N/A</v>
      </c>
      <c r="Q74" s="4" t="str">
        <f t="shared" si="25"/>
        <v/>
      </c>
      <c r="R74" s="4" t="e">
        <f t="shared" si="26"/>
        <v>#N/A</v>
      </c>
      <c r="S74" s="4" t="str">
        <f t="shared" si="27"/>
        <v/>
      </c>
      <c r="T74" s="4" t="e">
        <f t="shared" si="28"/>
        <v>#N/A</v>
      </c>
      <c r="U74" s="9" t="e">
        <f t="shared" si="29"/>
        <v>#VALUE!</v>
      </c>
    </row>
    <row r="75" spans="3:21">
      <c r="C75" s="7" t="str">
        <f t="shared" si="15"/>
        <v/>
      </c>
      <c r="D75" s="7" t="str">
        <f t="shared" si="16"/>
        <v/>
      </c>
      <c r="E75" s="7" t="e">
        <f t="shared" si="17"/>
        <v>#VALUE!</v>
      </c>
      <c r="F75" s="7" t="e">
        <f t="shared" si="18"/>
        <v>#VALUE!</v>
      </c>
      <c r="G75" s="7" t="e">
        <f t="shared" si="19"/>
        <v>#VALUE!</v>
      </c>
      <c r="H75" s="7" t="str">
        <f t="shared" si="20"/>
        <v/>
      </c>
      <c r="I75" s="7" t="e">
        <f t="shared" si="21"/>
        <v>#VALUE!</v>
      </c>
      <c r="J75" s="7" t="e">
        <f t="shared" si="22"/>
        <v>#VALUE!</v>
      </c>
      <c r="K75" s="7" t="str">
        <f t="shared" si="23"/>
        <v/>
      </c>
      <c r="L75" s="10" t="str">
        <f t="shared" si="24"/>
        <v/>
      </c>
      <c r="P75" s="8" t="e">
        <f>VLOOKUP(C75,観測地点一覧!$A$4:$K$2354,9,FALSE)</f>
        <v>#N/A</v>
      </c>
      <c r="Q75" s="4" t="str">
        <f t="shared" si="25"/>
        <v/>
      </c>
      <c r="R75" s="4" t="e">
        <f t="shared" si="26"/>
        <v>#N/A</v>
      </c>
      <c r="S75" s="4" t="str">
        <f t="shared" si="27"/>
        <v/>
      </c>
      <c r="T75" s="4" t="e">
        <f t="shared" si="28"/>
        <v>#N/A</v>
      </c>
      <c r="U75" s="9" t="e">
        <f t="shared" si="29"/>
        <v>#VALUE!</v>
      </c>
    </row>
    <row r="76" spans="3:21">
      <c r="C76" s="7" t="str">
        <f t="shared" si="15"/>
        <v/>
      </c>
      <c r="D76" s="7" t="str">
        <f t="shared" si="16"/>
        <v/>
      </c>
      <c r="E76" s="7" t="e">
        <f t="shared" si="17"/>
        <v>#VALUE!</v>
      </c>
      <c r="F76" s="7" t="e">
        <f t="shared" si="18"/>
        <v>#VALUE!</v>
      </c>
      <c r="G76" s="7" t="e">
        <f t="shared" si="19"/>
        <v>#VALUE!</v>
      </c>
      <c r="H76" s="7" t="str">
        <f t="shared" si="20"/>
        <v/>
      </c>
      <c r="I76" s="7" t="e">
        <f t="shared" si="21"/>
        <v>#VALUE!</v>
      </c>
      <c r="J76" s="7" t="e">
        <f t="shared" si="22"/>
        <v>#VALUE!</v>
      </c>
      <c r="K76" s="7" t="str">
        <f t="shared" si="23"/>
        <v/>
      </c>
      <c r="L76" s="10" t="str">
        <f t="shared" si="24"/>
        <v/>
      </c>
      <c r="P76" s="8" t="e">
        <f>VLOOKUP(C76,観測地点一覧!$A$4:$K$2354,9,FALSE)</f>
        <v>#N/A</v>
      </c>
      <c r="Q76" s="4" t="str">
        <f t="shared" si="25"/>
        <v/>
      </c>
      <c r="R76" s="4" t="e">
        <f t="shared" si="26"/>
        <v>#N/A</v>
      </c>
      <c r="S76" s="4" t="str">
        <f t="shared" si="27"/>
        <v/>
      </c>
      <c r="T76" s="4" t="e">
        <f t="shared" si="28"/>
        <v>#N/A</v>
      </c>
      <c r="U76" s="9" t="e">
        <f t="shared" si="29"/>
        <v>#VALUE!</v>
      </c>
    </row>
    <row r="77" spans="3:21">
      <c r="C77" s="7" t="str">
        <f t="shared" si="15"/>
        <v/>
      </c>
      <c r="D77" s="7" t="str">
        <f t="shared" si="16"/>
        <v/>
      </c>
      <c r="E77" s="7" t="e">
        <f t="shared" si="17"/>
        <v>#VALUE!</v>
      </c>
      <c r="F77" s="7" t="e">
        <f t="shared" si="18"/>
        <v>#VALUE!</v>
      </c>
      <c r="G77" s="7" t="e">
        <f t="shared" si="19"/>
        <v>#VALUE!</v>
      </c>
      <c r="H77" s="7" t="str">
        <f t="shared" si="20"/>
        <v/>
      </c>
      <c r="I77" s="7" t="e">
        <f t="shared" si="21"/>
        <v>#VALUE!</v>
      </c>
      <c r="J77" s="7" t="e">
        <f t="shared" si="22"/>
        <v>#VALUE!</v>
      </c>
      <c r="K77" s="7" t="str">
        <f t="shared" si="23"/>
        <v/>
      </c>
      <c r="L77" s="10" t="str">
        <f t="shared" si="24"/>
        <v/>
      </c>
      <c r="P77" s="8" t="e">
        <f>VLOOKUP(C77,観測地点一覧!$A$4:$K$2354,9,FALSE)</f>
        <v>#N/A</v>
      </c>
      <c r="Q77" s="4" t="str">
        <f t="shared" si="25"/>
        <v/>
      </c>
      <c r="R77" s="4" t="e">
        <f t="shared" si="26"/>
        <v>#N/A</v>
      </c>
      <c r="S77" s="4" t="str">
        <f t="shared" si="27"/>
        <v/>
      </c>
      <c r="T77" s="4" t="e">
        <f t="shared" si="28"/>
        <v>#N/A</v>
      </c>
      <c r="U77" s="9" t="e">
        <f t="shared" si="29"/>
        <v>#VALUE!</v>
      </c>
    </row>
    <row r="78" spans="3:21">
      <c r="C78" s="7" t="str">
        <f t="shared" si="15"/>
        <v/>
      </c>
      <c r="D78" s="7" t="str">
        <f t="shared" si="16"/>
        <v/>
      </c>
      <c r="E78" s="7" t="e">
        <f t="shared" si="17"/>
        <v>#VALUE!</v>
      </c>
      <c r="F78" s="7" t="e">
        <f t="shared" si="18"/>
        <v>#VALUE!</v>
      </c>
      <c r="G78" s="7" t="e">
        <f t="shared" si="19"/>
        <v>#VALUE!</v>
      </c>
      <c r="H78" s="7" t="str">
        <f t="shared" si="20"/>
        <v/>
      </c>
      <c r="I78" s="7" t="e">
        <f t="shared" si="21"/>
        <v>#VALUE!</v>
      </c>
      <c r="J78" s="7" t="e">
        <f t="shared" si="22"/>
        <v>#VALUE!</v>
      </c>
      <c r="K78" s="7" t="str">
        <f t="shared" si="23"/>
        <v/>
      </c>
      <c r="L78" s="10" t="str">
        <f t="shared" si="24"/>
        <v/>
      </c>
      <c r="P78" s="8" t="e">
        <f>VLOOKUP(C78,観測地点一覧!$A$4:$K$2354,9,FALSE)</f>
        <v>#N/A</v>
      </c>
      <c r="Q78" s="4" t="str">
        <f t="shared" si="25"/>
        <v/>
      </c>
      <c r="R78" s="4" t="e">
        <f t="shared" si="26"/>
        <v>#N/A</v>
      </c>
      <c r="S78" s="4" t="str">
        <f t="shared" si="27"/>
        <v/>
      </c>
      <c r="T78" s="4" t="e">
        <f t="shared" si="28"/>
        <v>#N/A</v>
      </c>
      <c r="U78" s="9" t="e">
        <f t="shared" si="29"/>
        <v>#VALUE!</v>
      </c>
    </row>
    <row r="79" spans="3:21">
      <c r="C79" s="7" t="str">
        <f t="shared" si="15"/>
        <v/>
      </c>
      <c r="D79" s="7" t="str">
        <f t="shared" si="16"/>
        <v/>
      </c>
      <c r="E79" s="7" t="e">
        <f t="shared" si="17"/>
        <v>#VALUE!</v>
      </c>
      <c r="F79" s="7" t="e">
        <f t="shared" si="18"/>
        <v>#VALUE!</v>
      </c>
      <c r="G79" s="7" t="e">
        <f t="shared" si="19"/>
        <v>#VALUE!</v>
      </c>
      <c r="H79" s="7" t="str">
        <f t="shared" si="20"/>
        <v/>
      </c>
      <c r="I79" s="7" t="e">
        <f t="shared" si="21"/>
        <v>#VALUE!</v>
      </c>
      <c r="J79" s="7" t="e">
        <f t="shared" si="22"/>
        <v>#VALUE!</v>
      </c>
      <c r="K79" s="7" t="str">
        <f t="shared" si="23"/>
        <v/>
      </c>
      <c r="L79" s="10" t="str">
        <f t="shared" si="24"/>
        <v/>
      </c>
      <c r="P79" s="8" t="e">
        <f>VLOOKUP(C79,観測地点一覧!$A$4:$K$2354,9,FALSE)</f>
        <v>#N/A</v>
      </c>
      <c r="Q79" s="4" t="str">
        <f t="shared" si="25"/>
        <v/>
      </c>
      <c r="R79" s="4" t="e">
        <f t="shared" si="26"/>
        <v>#N/A</v>
      </c>
      <c r="S79" s="4" t="str">
        <f t="shared" si="27"/>
        <v/>
      </c>
      <c r="T79" s="4" t="e">
        <f t="shared" si="28"/>
        <v>#N/A</v>
      </c>
      <c r="U79" s="9" t="e">
        <f t="shared" si="29"/>
        <v>#VALUE!</v>
      </c>
    </row>
    <row r="80" spans="3:21">
      <c r="C80" s="7" t="str">
        <f t="shared" si="15"/>
        <v/>
      </c>
      <c r="D80" s="7" t="str">
        <f t="shared" si="16"/>
        <v/>
      </c>
      <c r="E80" s="7" t="e">
        <f t="shared" si="17"/>
        <v>#VALUE!</v>
      </c>
      <c r="F80" s="7" t="e">
        <f t="shared" si="18"/>
        <v>#VALUE!</v>
      </c>
      <c r="G80" s="7" t="e">
        <f t="shared" si="19"/>
        <v>#VALUE!</v>
      </c>
      <c r="H80" s="7" t="str">
        <f t="shared" si="20"/>
        <v/>
      </c>
      <c r="I80" s="7" t="e">
        <f t="shared" si="21"/>
        <v>#VALUE!</v>
      </c>
      <c r="J80" s="7" t="e">
        <f t="shared" si="22"/>
        <v>#VALUE!</v>
      </c>
      <c r="K80" s="7" t="str">
        <f t="shared" si="23"/>
        <v/>
      </c>
      <c r="L80" s="10" t="str">
        <f t="shared" si="24"/>
        <v/>
      </c>
      <c r="P80" s="8" t="e">
        <f>VLOOKUP(C80,観測地点一覧!$A$4:$K$2354,9,FALSE)</f>
        <v>#N/A</v>
      </c>
      <c r="Q80" s="4" t="str">
        <f t="shared" si="25"/>
        <v/>
      </c>
      <c r="R80" s="4" t="e">
        <f t="shared" si="26"/>
        <v>#N/A</v>
      </c>
      <c r="S80" s="4" t="str">
        <f t="shared" si="27"/>
        <v/>
      </c>
      <c r="T80" s="4" t="e">
        <f t="shared" si="28"/>
        <v>#N/A</v>
      </c>
      <c r="U80" s="9" t="e">
        <f t="shared" si="29"/>
        <v>#VALUE!</v>
      </c>
    </row>
    <row r="81" spans="3:21">
      <c r="C81" s="7" t="str">
        <f t="shared" si="15"/>
        <v/>
      </c>
      <c r="D81" s="7" t="str">
        <f t="shared" si="16"/>
        <v/>
      </c>
      <c r="E81" s="7" t="e">
        <f t="shared" si="17"/>
        <v>#VALUE!</v>
      </c>
      <c r="F81" s="7" t="e">
        <f t="shared" si="18"/>
        <v>#VALUE!</v>
      </c>
      <c r="G81" s="7" t="e">
        <f t="shared" si="19"/>
        <v>#VALUE!</v>
      </c>
      <c r="H81" s="7" t="str">
        <f t="shared" si="20"/>
        <v/>
      </c>
      <c r="I81" s="7" t="e">
        <f t="shared" si="21"/>
        <v>#VALUE!</v>
      </c>
      <c r="J81" s="7" t="e">
        <f t="shared" si="22"/>
        <v>#VALUE!</v>
      </c>
      <c r="K81" s="7" t="str">
        <f t="shared" si="23"/>
        <v/>
      </c>
      <c r="L81" s="10" t="str">
        <f t="shared" si="24"/>
        <v/>
      </c>
      <c r="P81" s="8" t="e">
        <f>VLOOKUP(C81,観測地点一覧!$A$4:$K$2354,9,FALSE)</f>
        <v>#N/A</v>
      </c>
      <c r="Q81" s="4" t="str">
        <f t="shared" si="25"/>
        <v/>
      </c>
      <c r="R81" s="4" t="e">
        <f t="shared" si="26"/>
        <v>#N/A</v>
      </c>
      <c r="S81" s="4" t="str">
        <f t="shared" si="27"/>
        <v/>
      </c>
      <c r="T81" s="4" t="e">
        <f t="shared" si="28"/>
        <v>#N/A</v>
      </c>
      <c r="U81" s="9" t="e">
        <f t="shared" si="29"/>
        <v>#VALUE!</v>
      </c>
    </row>
    <row r="82" spans="3:21">
      <c r="C82" s="7" t="str">
        <f t="shared" si="15"/>
        <v/>
      </c>
      <c r="D82" s="7" t="str">
        <f t="shared" si="16"/>
        <v/>
      </c>
      <c r="E82" s="7" t="e">
        <f t="shared" si="17"/>
        <v>#VALUE!</v>
      </c>
      <c r="F82" s="7" t="e">
        <f t="shared" si="18"/>
        <v>#VALUE!</v>
      </c>
      <c r="G82" s="7" t="e">
        <f t="shared" si="19"/>
        <v>#VALUE!</v>
      </c>
      <c r="H82" s="7" t="str">
        <f t="shared" si="20"/>
        <v/>
      </c>
      <c r="I82" s="7" t="e">
        <f t="shared" si="21"/>
        <v>#VALUE!</v>
      </c>
      <c r="J82" s="7" t="e">
        <f t="shared" si="22"/>
        <v>#VALUE!</v>
      </c>
      <c r="K82" s="7" t="str">
        <f t="shared" si="23"/>
        <v/>
      </c>
      <c r="L82" s="10" t="str">
        <f t="shared" si="24"/>
        <v/>
      </c>
      <c r="P82" s="8" t="e">
        <f>VLOOKUP(C82,観測地点一覧!$A$4:$K$2354,9,FALSE)</f>
        <v>#N/A</v>
      </c>
      <c r="Q82" s="4" t="str">
        <f t="shared" si="25"/>
        <v/>
      </c>
      <c r="R82" s="4" t="e">
        <f t="shared" si="26"/>
        <v>#N/A</v>
      </c>
      <c r="S82" s="4" t="str">
        <f t="shared" si="27"/>
        <v/>
      </c>
      <c r="T82" s="4" t="e">
        <f t="shared" si="28"/>
        <v>#N/A</v>
      </c>
      <c r="U82" s="9" t="e">
        <f t="shared" si="29"/>
        <v>#VALUE!</v>
      </c>
    </row>
    <row r="83" spans="3:21">
      <c r="C83" s="7" t="str">
        <f t="shared" si="15"/>
        <v/>
      </c>
      <c r="D83" s="7" t="str">
        <f t="shared" si="16"/>
        <v/>
      </c>
      <c r="E83" s="7" t="e">
        <f t="shared" si="17"/>
        <v>#VALUE!</v>
      </c>
      <c r="F83" s="7" t="e">
        <f t="shared" si="18"/>
        <v>#VALUE!</v>
      </c>
      <c r="G83" s="7" t="e">
        <f t="shared" si="19"/>
        <v>#VALUE!</v>
      </c>
      <c r="H83" s="7" t="str">
        <f t="shared" si="20"/>
        <v/>
      </c>
      <c r="I83" s="7" t="e">
        <f t="shared" si="21"/>
        <v>#VALUE!</v>
      </c>
      <c r="J83" s="7" t="e">
        <f t="shared" si="22"/>
        <v>#VALUE!</v>
      </c>
      <c r="K83" s="7" t="str">
        <f t="shared" si="23"/>
        <v/>
      </c>
      <c r="L83" s="10" t="str">
        <f t="shared" si="24"/>
        <v/>
      </c>
      <c r="P83" s="8" t="e">
        <f>VLOOKUP(C83,観測地点一覧!$A$4:$K$2354,9,FALSE)</f>
        <v>#N/A</v>
      </c>
      <c r="Q83" s="4" t="str">
        <f t="shared" si="25"/>
        <v/>
      </c>
      <c r="R83" s="4" t="e">
        <f t="shared" si="26"/>
        <v>#N/A</v>
      </c>
      <c r="S83" s="4" t="str">
        <f t="shared" si="27"/>
        <v/>
      </c>
      <c r="T83" s="4" t="e">
        <f t="shared" si="28"/>
        <v>#N/A</v>
      </c>
      <c r="U83" s="9" t="e">
        <f t="shared" si="29"/>
        <v>#VALUE!</v>
      </c>
    </row>
    <row r="84" spans="3:21">
      <c r="C84" s="7" t="str">
        <f t="shared" si="15"/>
        <v/>
      </c>
      <c r="D84" s="7" t="str">
        <f t="shared" si="16"/>
        <v/>
      </c>
      <c r="E84" s="7" t="e">
        <f t="shared" si="17"/>
        <v>#VALUE!</v>
      </c>
      <c r="F84" s="7" t="e">
        <f t="shared" si="18"/>
        <v>#VALUE!</v>
      </c>
      <c r="G84" s="7" t="e">
        <f t="shared" si="19"/>
        <v>#VALUE!</v>
      </c>
      <c r="H84" s="7" t="str">
        <f t="shared" si="20"/>
        <v/>
      </c>
      <c r="I84" s="7" t="e">
        <f t="shared" si="21"/>
        <v>#VALUE!</v>
      </c>
      <c r="J84" s="7" t="e">
        <f t="shared" si="22"/>
        <v>#VALUE!</v>
      </c>
      <c r="K84" s="7" t="str">
        <f t="shared" si="23"/>
        <v/>
      </c>
      <c r="L84" s="10" t="str">
        <f t="shared" si="24"/>
        <v/>
      </c>
      <c r="P84" s="8" t="e">
        <f>VLOOKUP(C84,観測地点一覧!$A$4:$K$2354,9,FALSE)</f>
        <v>#N/A</v>
      </c>
      <c r="Q84" s="4" t="str">
        <f t="shared" si="25"/>
        <v/>
      </c>
      <c r="R84" s="4" t="e">
        <f t="shared" si="26"/>
        <v>#N/A</v>
      </c>
      <c r="S84" s="4" t="str">
        <f t="shared" si="27"/>
        <v/>
      </c>
      <c r="T84" s="4" t="e">
        <f t="shared" si="28"/>
        <v>#N/A</v>
      </c>
      <c r="U84" s="9" t="e">
        <f t="shared" si="29"/>
        <v>#VALUE!</v>
      </c>
    </row>
    <row r="85" spans="3:21">
      <c r="C85" s="7" t="str">
        <f t="shared" si="15"/>
        <v/>
      </c>
      <c r="D85" s="7" t="str">
        <f t="shared" si="16"/>
        <v/>
      </c>
      <c r="E85" s="7" t="e">
        <f t="shared" si="17"/>
        <v>#VALUE!</v>
      </c>
      <c r="F85" s="7" t="e">
        <f t="shared" si="18"/>
        <v>#VALUE!</v>
      </c>
      <c r="G85" s="7" t="e">
        <f t="shared" si="19"/>
        <v>#VALUE!</v>
      </c>
      <c r="H85" s="7" t="str">
        <f t="shared" si="20"/>
        <v/>
      </c>
      <c r="I85" s="7" t="e">
        <f t="shared" si="21"/>
        <v>#VALUE!</v>
      </c>
      <c r="J85" s="7" t="e">
        <f t="shared" si="22"/>
        <v>#VALUE!</v>
      </c>
      <c r="K85" s="7" t="str">
        <f t="shared" si="23"/>
        <v/>
      </c>
      <c r="L85" s="10" t="str">
        <f t="shared" si="24"/>
        <v/>
      </c>
      <c r="P85" s="8" t="e">
        <f>VLOOKUP(C85,観測地点一覧!$A$4:$K$2354,9,FALSE)</f>
        <v>#N/A</v>
      </c>
      <c r="Q85" s="4" t="str">
        <f t="shared" si="25"/>
        <v/>
      </c>
      <c r="R85" s="4" t="e">
        <f t="shared" si="26"/>
        <v>#N/A</v>
      </c>
      <c r="S85" s="4" t="str">
        <f t="shared" si="27"/>
        <v/>
      </c>
      <c r="T85" s="4" t="e">
        <f t="shared" si="28"/>
        <v>#N/A</v>
      </c>
      <c r="U85" s="9" t="e">
        <f t="shared" si="29"/>
        <v>#VALUE!</v>
      </c>
    </row>
    <row r="86" spans="3:21">
      <c r="C86" s="7" t="str">
        <f t="shared" si="15"/>
        <v/>
      </c>
      <c r="D86" s="7" t="str">
        <f t="shared" si="16"/>
        <v/>
      </c>
      <c r="E86" s="7" t="e">
        <f t="shared" si="17"/>
        <v>#VALUE!</v>
      </c>
      <c r="F86" s="7" t="e">
        <f t="shared" si="18"/>
        <v>#VALUE!</v>
      </c>
      <c r="G86" s="7" t="e">
        <f t="shared" si="19"/>
        <v>#VALUE!</v>
      </c>
      <c r="H86" s="7" t="str">
        <f t="shared" si="20"/>
        <v/>
      </c>
      <c r="I86" s="7" t="e">
        <f t="shared" si="21"/>
        <v>#VALUE!</v>
      </c>
      <c r="J86" s="7" t="e">
        <f t="shared" si="22"/>
        <v>#VALUE!</v>
      </c>
      <c r="K86" s="7" t="str">
        <f t="shared" si="23"/>
        <v/>
      </c>
      <c r="L86" s="10" t="str">
        <f t="shared" si="24"/>
        <v/>
      </c>
      <c r="P86" s="8" t="e">
        <f>VLOOKUP(C86,観測地点一覧!$A$4:$K$2354,9,FALSE)</f>
        <v>#N/A</v>
      </c>
      <c r="Q86" s="4" t="str">
        <f t="shared" si="25"/>
        <v/>
      </c>
      <c r="R86" s="4" t="e">
        <f t="shared" si="26"/>
        <v>#N/A</v>
      </c>
      <c r="S86" s="4" t="str">
        <f t="shared" si="27"/>
        <v/>
      </c>
      <c r="T86" s="4" t="e">
        <f t="shared" si="28"/>
        <v>#N/A</v>
      </c>
      <c r="U86" s="9" t="e">
        <f t="shared" si="29"/>
        <v>#VALUE!</v>
      </c>
    </row>
    <row r="87" spans="3:21">
      <c r="C87" s="7" t="str">
        <f t="shared" si="15"/>
        <v/>
      </c>
      <c r="D87" s="7" t="str">
        <f t="shared" si="16"/>
        <v/>
      </c>
      <c r="E87" s="7" t="e">
        <f t="shared" si="17"/>
        <v>#VALUE!</v>
      </c>
      <c r="F87" s="7" t="e">
        <f t="shared" si="18"/>
        <v>#VALUE!</v>
      </c>
      <c r="G87" s="7" t="e">
        <f t="shared" si="19"/>
        <v>#VALUE!</v>
      </c>
      <c r="H87" s="7" t="str">
        <f t="shared" si="20"/>
        <v/>
      </c>
      <c r="I87" s="7" t="e">
        <f t="shared" si="21"/>
        <v>#VALUE!</v>
      </c>
      <c r="J87" s="7" t="e">
        <f t="shared" si="22"/>
        <v>#VALUE!</v>
      </c>
      <c r="K87" s="7" t="str">
        <f t="shared" si="23"/>
        <v/>
      </c>
      <c r="L87" s="10" t="str">
        <f t="shared" si="24"/>
        <v/>
      </c>
      <c r="P87" s="8" t="e">
        <f>VLOOKUP(C87,観測地点一覧!$A$4:$K$2354,9,FALSE)</f>
        <v>#N/A</v>
      </c>
      <c r="Q87" s="4" t="str">
        <f t="shared" si="25"/>
        <v/>
      </c>
      <c r="R87" s="4" t="e">
        <f t="shared" si="26"/>
        <v>#N/A</v>
      </c>
      <c r="S87" s="4" t="str">
        <f t="shared" si="27"/>
        <v/>
      </c>
      <c r="T87" s="4" t="e">
        <f t="shared" si="28"/>
        <v>#N/A</v>
      </c>
      <c r="U87" s="9" t="e">
        <f t="shared" si="29"/>
        <v>#VALUE!</v>
      </c>
    </row>
    <row r="88" spans="3:21">
      <c r="C88" s="7" t="str">
        <f t="shared" si="15"/>
        <v/>
      </c>
      <c r="D88" s="7" t="str">
        <f t="shared" si="16"/>
        <v/>
      </c>
      <c r="E88" s="7" t="e">
        <f t="shared" si="17"/>
        <v>#VALUE!</v>
      </c>
      <c r="F88" s="7" t="e">
        <f t="shared" si="18"/>
        <v>#VALUE!</v>
      </c>
      <c r="G88" s="7" t="e">
        <f t="shared" si="19"/>
        <v>#VALUE!</v>
      </c>
      <c r="H88" s="7" t="str">
        <f t="shared" si="20"/>
        <v/>
      </c>
      <c r="I88" s="7" t="e">
        <f t="shared" si="21"/>
        <v>#VALUE!</v>
      </c>
      <c r="J88" s="7" t="e">
        <f t="shared" si="22"/>
        <v>#VALUE!</v>
      </c>
      <c r="K88" s="7" t="str">
        <f t="shared" si="23"/>
        <v/>
      </c>
      <c r="L88" s="10" t="str">
        <f t="shared" si="24"/>
        <v/>
      </c>
      <c r="P88" s="8" t="e">
        <f>VLOOKUP(C88,観測地点一覧!$A$4:$K$2354,9,FALSE)</f>
        <v>#N/A</v>
      </c>
      <c r="Q88" s="4" t="str">
        <f t="shared" si="25"/>
        <v/>
      </c>
      <c r="R88" s="4" t="e">
        <f t="shared" si="26"/>
        <v>#N/A</v>
      </c>
      <c r="S88" s="4" t="str">
        <f t="shared" si="27"/>
        <v/>
      </c>
      <c r="T88" s="4" t="e">
        <f t="shared" si="28"/>
        <v>#N/A</v>
      </c>
      <c r="U88" s="9" t="e">
        <f t="shared" si="29"/>
        <v>#VALUE!</v>
      </c>
    </row>
    <row r="89" spans="3:21">
      <c r="C89" s="7" t="str">
        <f t="shared" si="15"/>
        <v/>
      </c>
      <c r="D89" s="7" t="str">
        <f t="shared" si="16"/>
        <v/>
      </c>
      <c r="E89" s="7" t="e">
        <f t="shared" si="17"/>
        <v>#VALUE!</v>
      </c>
      <c r="F89" s="7" t="e">
        <f t="shared" si="18"/>
        <v>#VALUE!</v>
      </c>
      <c r="G89" s="7" t="e">
        <f t="shared" si="19"/>
        <v>#VALUE!</v>
      </c>
      <c r="H89" s="7" t="str">
        <f t="shared" si="20"/>
        <v/>
      </c>
      <c r="I89" s="7" t="e">
        <f t="shared" si="21"/>
        <v>#VALUE!</v>
      </c>
      <c r="J89" s="7" t="e">
        <f t="shared" si="22"/>
        <v>#VALUE!</v>
      </c>
      <c r="K89" s="7" t="str">
        <f t="shared" si="23"/>
        <v/>
      </c>
      <c r="L89" s="10" t="str">
        <f t="shared" si="24"/>
        <v/>
      </c>
      <c r="P89" s="8" t="e">
        <f>VLOOKUP(C89,観測地点一覧!$A$4:$K$2354,9,FALSE)</f>
        <v>#N/A</v>
      </c>
      <c r="Q89" s="4" t="str">
        <f t="shared" si="25"/>
        <v/>
      </c>
      <c r="R89" s="4" t="e">
        <f t="shared" si="26"/>
        <v>#N/A</v>
      </c>
      <c r="S89" s="4" t="str">
        <f t="shared" si="27"/>
        <v/>
      </c>
      <c r="T89" s="4" t="e">
        <f t="shared" si="28"/>
        <v>#N/A</v>
      </c>
      <c r="U89" s="9" t="e">
        <f t="shared" si="29"/>
        <v>#VALUE!</v>
      </c>
    </row>
    <row r="90" spans="3:21">
      <c r="C90" s="7" t="str">
        <f t="shared" si="15"/>
        <v/>
      </c>
      <c r="D90" s="7" t="str">
        <f t="shared" si="16"/>
        <v/>
      </c>
      <c r="E90" s="7" t="e">
        <f t="shared" si="17"/>
        <v>#VALUE!</v>
      </c>
      <c r="F90" s="7" t="e">
        <f t="shared" si="18"/>
        <v>#VALUE!</v>
      </c>
      <c r="G90" s="7" t="e">
        <f t="shared" si="19"/>
        <v>#VALUE!</v>
      </c>
      <c r="H90" s="7" t="str">
        <f t="shared" si="20"/>
        <v/>
      </c>
      <c r="I90" s="7" t="e">
        <f t="shared" si="21"/>
        <v>#VALUE!</v>
      </c>
      <c r="J90" s="7" t="e">
        <f t="shared" si="22"/>
        <v>#VALUE!</v>
      </c>
      <c r="K90" s="7" t="str">
        <f t="shared" si="23"/>
        <v/>
      </c>
      <c r="L90" s="10" t="str">
        <f t="shared" si="24"/>
        <v/>
      </c>
      <c r="P90" s="8" t="e">
        <f>VLOOKUP(C90,観測地点一覧!$A$4:$K$2354,9,FALSE)</f>
        <v>#N/A</v>
      </c>
      <c r="Q90" s="4" t="str">
        <f t="shared" si="25"/>
        <v/>
      </c>
      <c r="R90" s="4" t="e">
        <f t="shared" si="26"/>
        <v>#N/A</v>
      </c>
      <c r="S90" s="4" t="str">
        <f t="shared" si="27"/>
        <v/>
      </c>
      <c r="T90" s="4" t="e">
        <f t="shared" si="28"/>
        <v>#N/A</v>
      </c>
      <c r="U90" s="9" t="e">
        <f t="shared" si="29"/>
        <v>#VALUE!</v>
      </c>
    </row>
    <row r="91" spans="3:21">
      <c r="C91" s="7" t="str">
        <f t="shared" si="15"/>
        <v/>
      </c>
      <c r="D91" s="7" t="str">
        <f t="shared" si="16"/>
        <v/>
      </c>
      <c r="E91" s="7" t="e">
        <f t="shared" si="17"/>
        <v>#VALUE!</v>
      </c>
      <c r="F91" s="7" t="e">
        <f t="shared" si="18"/>
        <v>#VALUE!</v>
      </c>
      <c r="G91" s="7" t="e">
        <f t="shared" si="19"/>
        <v>#VALUE!</v>
      </c>
      <c r="H91" s="7" t="str">
        <f t="shared" si="20"/>
        <v/>
      </c>
      <c r="I91" s="7" t="e">
        <f t="shared" si="21"/>
        <v>#VALUE!</v>
      </c>
      <c r="J91" s="7" t="e">
        <f t="shared" si="22"/>
        <v>#VALUE!</v>
      </c>
      <c r="K91" s="7" t="str">
        <f t="shared" si="23"/>
        <v/>
      </c>
      <c r="L91" s="10" t="str">
        <f t="shared" si="24"/>
        <v/>
      </c>
      <c r="P91" s="8" t="e">
        <f>VLOOKUP(C91,観測地点一覧!$A$4:$K$2354,9,FALSE)</f>
        <v>#N/A</v>
      </c>
      <c r="Q91" s="4" t="str">
        <f t="shared" si="25"/>
        <v/>
      </c>
      <c r="R91" s="4" t="e">
        <f t="shared" si="26"/>
        <v>#N/A</v>
      </c>
      <c r="S91" s="4" t="str">
        <f t="shared" si="27"/>
        <v/>
      </c>
      <c r="T91" s="4" t="e">
        <f t="shared" si="28"/>
        <v>#N/A</v>
      </c>
      <c r="U91" s="9" t="e">
        <f t="shared" si="29"/>
        <v>#VALUE!</v>
      </c>
    </row>
    <row r="92" spans="3:21">
      <c r="C92" s="7" t="str">
        <f t="shared" si="15"/>
        <v/>
      </c>
      <c r="D92" s="7" t="str">
        <f t="shared" si="16"/>
        <v/>
      </c>
      <c r="E92" s="7" t="e">
        <f t="shared" si="17"/>
        <v>#VALUE!</v>
      </c>
      <c r="F92" s="7" t="e">
        <f t="shared" si="18"/>
        <v>#VALUE!</v>
      </c>
      <c r="G92" s="7" t="e">
        <f t="shared" si="19"/>
        <v>#VALUE!</v>
      </c>
      <c r="H92" s="7" t="str">
        <f t="shared" si="20"/>
        <v/>
      </c>
      <c r="I92" s="7" t="e">
        <f t="shared" si="21"/>
        <v>#VALUE!</v>
      </c>
      <c r="J92" s="7" t="e">
        <f t="shared" si="22"/>
        <v>#VALUE!</v>
      </c>
      <c r="K92" s="7" t="str">
        <f t="shared" si="23"/>
        <v/>
      </c>
      <c r="L92" s="10" t="str">
        <f t="shared" si="24"/>
        <v/>
      </c>
      <c r="P92" s="8" t="e">
        <f>VLOOKUP(C92,観測地点一覧!$A$4:$K$2354,9,FALSE)</f>
        <v>#N/A</v>
      </c>
      <c r="Q92" s="4" t="str">
        <f t="shared" si="25"/>
        <v/>
      </c>
      <c r="R92" s="4" t="e">
        <f t="shared" si="26"/>
        <v>#N/A</v>
      </c>
      <c r="S92" s="4" t="str">
        <f t="shared" si="27"/>
        <v/>
      </c>
      <c r="T92" s="4" t="e">
        <f t="shared" si="28"/>
        <v>#N/A</v>
      </c>
      <c r="U92" s="9" t="e">
        <f t="shared" si="29"/>
        <v>#VALUE!</v>
      </c>
    </row>
    <row r="93" spans="3:21">
      <c r="C93" s="7" t="str">
        <f t="shared" si="15"/>
        <v/>
      </c>
      <c r="D93" s="7" t="str">
        <f t="shared" si="16"/>
        <v/>
      </c>
      <c r="E93" s="7" t="e">
        <f t="shared" si="17"/>
        <v>#VALUE!</v>
      </c>
      <c r="F93" s="7" t="e">
        <f t="shared" si="18"/>
        <v>#VALUE!</v>
      </c>
      <c r="G93" s="7" t="e">
        <f t="shared" si="19"/>
        <v>#VALUE!</v>
      </c>
      <c r="H93" s="7" t="str">
        <f t="shared" si="20"/>
        <v/>
      </c>
      <c r="I93" s="7" t="e">
        <f t="shared" si="21"/>
        <v>#VALUE!</v>
      </c>
      <c r="J93" s="7" t="e">
        <f t="shared" si="22"/>
        <v>#VALUE!</v>
      </c>
      <c r="K93" s="7" t="str">
        <f t="shared" si="23"/>
        <v/>
      </c>
      <c r="L93" s="10" t="str">
        <f t="shared" si="24"/>
        <v/>
      </c>
      <c r="P93" s="8" t="e">
        <f>VLOOKUP(C93,観測地点一覧!$A$4:$K$2354,9,FALSE)</f>
        <v>#N/A</v>
      </c>
      <c r="Q93" s="4" t="str">
        <f t="shared" si="25"/>
        <v/>
      </c>
      <c r="R93" s="4" t="e">
        <f t="shared" si="26"/>
        <v>#N/A</v>
      </c>
      <c r="S93" s="4" t="str">
        <f t="shared" si="27"/>
        <v/>
      </c>
      <c r="T93" s="4" t="e">
        <f t="shared" si="28"/>
        <v>#N/A</v>
      </c>
      <c r="U93" s="9" t="e">
        <f t="shared" si="29"/>
        <v>#VALUE!</v>
      </c>
    </row>
    <row r="94" spans="3:21">
      <c r="C94" s="7" t="str">
        <f t="shared" si="15"/>
        <v/>
      </c>
      <c r="D94" s="7" t="str">
        <f t="shared" si="16"/>
        <v/>
      </c>
      <c r="E94" s="7" t="e">
        <f t="shared" si="17"/>
        <v>#VALUE!</v>
      </c>
      <c r="F94" s="7" t="e">
        <f t="shared" si="18"/>
        <v>#VALUE!</v>
      </c>
      <c r="G94" s="7" t="e">
        <f t="shared" si="19"/>
        <v>#VALUE!</v>
      </c>
      <c r="H94" s="7" t="str">
        <f t="shared" si="20"/>
        <v/>
      </c>
      <c r="I94" s="7" t="e">
        <f t="shared" si="21"/>
        <v>#VALUE!</v>
      </c>
      <c r="J94" s="7" t="e">
        <f t="shared" si="22"/>
        <v>#VALUE!</v>
      </c>
      <c r="K94" s="7" t="str">
        <f t="shared" si="23"/>
        <v/>
      </c>
      <c r="L94" s="10" t="str">
        <f t="shared" si="24"/>
        <v/>
      </c>
      <c r="P94" s="8" t="e">
        <f>VLOOKUP(C94,観測地点一覧!$A$4:$K$2354,9,FALSE)</f>
        <v>#N/A</v>
      </c>
      <c r="Q94" s="4" t="str">
        <f t="shared" si="25"/>
        <v/>
      </c>
      <c r="R94" s="4" t="e">
        <f t="shared" si="26"/>
        <v>#N/A</v>
      </c>
      <c r="S94" s="4" t="str">
        <f t="shared" si="27"/>
        <v/>
      </c>
      <c r="T94" s="4" t="e">
        <f t="shared" si="28"/>
        <v>#N/A</v>
      </c>
      <c r="U94" s="9" t="e">
        <f t="shared" si="29"/>
        <v>#VALUE!</v>
      </c>
    </row>
    <row r="95" spans="3:21">
      <c r="C95" s="7" t="str">
        <f t="shared" si="15"/>
        <v/>
      </c>
      <c r="D95" s="7" t="str">
        <f t="shared" si="16"/>
        <v/>
      </c>
      <c r="E95" s="7" t="e">
        <f t="shared" si="17"/>
        <v>#VALUE!</v>
      </c>
      <c r="F95" s="7" t="e">
        <f t="shared" si="18"/>
        <v>#VALUE!</v>
      </c>
      <c r="G95" s="7" t="e">
        <f t="shared" si="19"/>
        <v>#VALUE!</v>
      </c>
      <c r="H95" s="7" t="str">
        <f t="shared" si="20"/>
        <v/>
      </c>
      <c r="I95" s="7" t="e">
        <f t="shared" si="21"/>
        <v>#VALUE!</v>
      </c>
      <c r="J95" s="7" t="e">
        <f t="shared" si="22"/>
        <v>#VALUE!</v>
      </c>
      <c r="K95" s="7" t="str">
        <f t="shared" si="23"/>
        <v/>
      </c>
      <c r="L95" s="10" t="str">
        <f t="shared" si="24"/>
        <v/>
      </c>
      <c r="P95" s="8" t="e">
        <f>VLOOKUP(C95,観測地点一覧!$A$4:$K$2354,9,FALSE)</f>
        <v>#N/A</v>
      </c>
      <c r="Q95" s="4" t="str">
        <f t="shared" si="25"/>
        <v/>
      </c>
      <c r="R95" s="4" t="e">
        <f t="shared" si="26"/>
        <v>#N/A</v>
      </c>
      <c r="S95" s="4" t="str">
        <f t="shared" si="27"/>
        <v/>
      </c>
      <c r="T95" s="4" t="e">
        <f t="shared" si="28"/>
        <v>#N/A</v>
      </c>
      <c r="U95" s="9" t="e">
        <f t="shared" si="29"/>
        <v>#VALUE!</v>
      </c>
    </row>
    <row r="96" spans="3:21">
      <c r="C96" s="7" t="str">
        <f t="shared" si="15"/>
        <v/>
      </c>
      <c r="D96" s="7" t="str">
        <f t="shared" si="16"/>
        <v/>
      </c>
      <c r="E96" s="7" t="e">
        <f t="shared" si="17"/>
        <v>#VALUE!</v>
      </c>
      <c r="F96" s="7" t="e">
        <f t="shared" si="18"/>
        <v>#VALUE!</v>
      </c>
      <c r="G96" s="7" t="e">
        <f t="shared" si="19"/>
        <v>#VALUE!</v>
      </c>
      <c r="H96" s="7" t="str">
        <f t="shared" si="20"/>
        <v/>
      </c>
      <c r="I96" s="7" t="e">
        <f t="shared" si="21"/>
        <v>#VALUE!</v>
      </c>
      <c r="J96" s="7" t="e">
        <f t="shared" si="22"/>
        <v>#VALUE!</v>
      </c>
      <c r="K96" s="7" t="str">
        <f t="shared" si="23"/>
        <v/>
      </c>
      <c r="L96" s="10" t="str">
        <f t="shared" si="24"/>
        <v/>
      </c>
      <c r="P96" s="8" t="e">
        <f>VLOOKUP(C96,観測地点一覧!$A$4:$K$2354,9,FALSE)</f>
        <v>#N/A</v>
      </c>
      <c r="Q96" s="4" t="str">
        <f t="shared" si="25"/>
        <v/>
      </c>
      <c r="R96" s="4" t="e">
        <f t="shared" si="26"/>
        <v>#N/A</v>
      </c>
      <c r="S96" s="4" t="str">
        <f t="shared" si="27"/>
        <v/>
      </c>
      <c r="T96" s="4" t="e">
        <f t="shared" si="28"/>
        <v>#N/A</v>
      </c>
      <c r="U96" s="9" t="e">
        <f t="shared" si="29"/>
        <v>#VALUE!</v>
      </c>
    </row>
    <row r="97" spans="3:21">
      <c r="C97" s="7" t="str">
        <f t="shared" si="15"/>
        <v/>
      </c>
      <c r="D97" s="7" t="str">
        <f t="shared" si="16"/>
        <v/>
      </c>
      <c r="E97" s="7" t="e">
        <f t="shared" si="17"/>
        <v>#VALUE!</v>
      </c>
      <c r="F97" s="7" t="e">
        <f t="shared" si="18"/>
        <v>#VALUE!</v>
      </c>
      <c r="G97" s="7" t="e">
        <f t="shared" si="19"/>
        <v>#VALUE!</v>
      </c>
      <c r="H97" s="7" t="str">
        <f t="shared" si="20"/>
        <v/>
      </c>
      <c r="I97" s="7" t="e">
        <f t="shared" si="21"/>
        <v>#VALUE!</v>
      </c>
      <c r="J97" s="7" t="e">
        <f t="shared" si="22"/>
        <v>#VALUE!</v>
      </c>
      <c r="K97" s="7" t="str">
        <f t="shared" si="23"/>
        <v/>
      </c>
      <c r="L97" s="10" t="str">
        <f t="shared" si="24"/>
        <v/>
      </c>
      <c r="P97" s="8" t="e">
        <f>VLOOKUP(C97,観測地点一覧!$A$4:$K$2354,9,FALSE)</f>
        <v>#N/A</v>
      </c>
      <c r="Q97" s="4" t="str">
        <f t="shared" si="25"/>
        <v/>
      </c>
      <c r="R97" s="4" t="e">
        <f t="shared" si="26"/>
        <v>#N/A</v>
      </c>
      <c r="S97" s="4" t="str">
        <f t="shared" si="27"/>
        <v/>
      </c>
      <c r="T97" s="4" t="e">
        <f t="shared" si="28"/>
        <v>#N/A</v>
      </c>
      <c r="U97" s="9" t="e">
        <f t="shared" si="29"/>
        <v>#VALUE!</v>
      </c>
    </row>
    <row r="98" spans="3:21">
      <c r="C98" s="7" t="str">
        <f t="shared" si="15"/>
        <v/>
      </c>
      <c r="D98" s="7" t="str">
        <f t="shared" si="16"/>
        <v/>
      </c>
      <c r="E98" s="7" t="e">
        <f t="shared" si="17"/>
        <v>#VALUE!</v>
      </c>
      <c r="F98" s="7" t="e">
        <f t="shared" si="18"/>
        <v>#VALUE!</v>
      </c>
      <c r="G98" s="7" t="e">
        <f t="shared" si="19"/>
        <v>#VALUE!</v>
      </c>
      <c r="H98" s="7" t="str">
        <f t="shared" si="20"/>
        <v/>
      </c>
      <c r="I98" s="7" t="e">
        <f t="shared" si="21"/>
        <v>#VALUE!</v>
      </c>
      <c r="J98" s="7" t="e">
        <f t="shared" si="22"/>
        <v>#VALUE!</v>
      </c>
      <c r="K98" s="7" t="str">
        <f t="shared" si="23"/>
        <v/>
      </c>
      <c r="L98" s="10" t="str">
        <f t="shared" si="24"/>
        <v/>
      </c>
      <c r="P98" s="8" t="e">
        <f>VLOOKUP(C98,観測地点一覧!$A$4:$K$2354,9,FALSE)</f>
        <v>#N/A</v>
      </c>
      <c r="Q98" s="4" t="str">
        <f t="shared" si="25"/>
        <v/>
      </c>
      <c r="R98" s="4" t="e">
        <f t="shared" si="26"/>
        <v>#N/A</v>
      </c>
      <c r="S98" s="4" t="str">
        <f t="shared" si="27"/>
        <v/>
      </c>
      <c r="T98" s="4" t="e">
        <f t="shared" si="28"/>
        <v>#N/A</v>
      </c>
      <c r="U98" s="9" t="e">
        <f t="shared" si="29"/>
        <v>#VALUE!</v>
      </c>
    </row>
    <row r="99" spans="3:21">
      <c r="C99" s="7" t="str">
        <f t="shared" si="15"/>
        <v/>
      </c>
      <c r="D99" s="7" t="str">
        <f t="shared" si="16"/>
        <v/>
      </c>
      <c r="E99" s="7" t="e">
        <f t="shared" si="17"/>
        <v>#VALUE!</v>
      </c>
      <c r="F99" s="7" t="e">
        <f t="shared" si="18"/>
        <v>#VALUE!</v>
      </c>
      <c r="G99" s="7" t="e">
        <f t="shared" si="19"/>
        <v>#VALUE!</v>
      </c>
      <c r="H99" s="7" t="str">
        <f t="shared" si="20"/>
        <v/>
      </c>
      <c r="I99" s="7" t="e">
        <f t="shared" si="21"/>
        <v>#VALUE!</v>
      </c>
      <c r="J99" s="7" t="e">
        <f t="shared" si="22"/>
        <v>#VALUE!</v>
      </c>
      <c r="K99" s="7" t="str">
        <f t="shared" si="23"/>
        <v/>
      </c>
      <c r="L99" s="10" t="str">
        <f t="shared" si="24"/>
        <v/>
      </c>
      <c r="P99" s="8" t="e">
        <f>VLOOKUP(C99,観測地点一覧!$A$4:$K$2354,9,FALSE)</f>
        <v>#N/A</v>
      </c>
      <c r="Q99" s="4" t="str">
        <f t="shared" si="25"/>
        <v/>
      </c>
      <c r="R99" s="4" t="e">
        <f t="shared" si="26"/>
        <v>#N/A</v>
      </c>
      <c r="S99" s="4" t="str">
        <f t="shared" si="27"/>
        <v/>
      </c>
      <c r="T99" s="4" t="e">
        <f t="shared" si="28"/>
        <v>#N/A</v>
      </c>
      <c r="U99" s="9" t="e">
        <f t="shared" si="29"/>
        <v>#VALUE!</v>
      </c>
    </row>
    <row r="100" spans="3:21">
      <c r="C100" s="7" t="str">
        <f t="shared" si="15"/>
        <v/>
      </c>
      <c r="D100" s="7" t="str">
        <f t="shared" si="16"/>
        <v/>
      </c>
      <c r="E100" s="7" t="e">
        <f t="shared" si="17"/>
        <v>#VALUE!</v>
      </c>
      <c r="F100" s="7" t="e">
        <f t="shared" si="18"/>
        <v>#VALUE!</v>
      </c>
      <c r="G100" s="7" t="e">
        <f t="shared" si="19"/>
        <v>#VALUE!</v>
      </c>
      <c r="H100" s="7" t="str">
        <f t="shared" si="20"/>
        <v/>
      </c>
      <c r="I100" s="7" t="e">
        <f t="shared" si="21"/>
        <v>#VALUE!</v>
      </c>
      <c r="J100" s="7" t="e">
        <f t="shared" si="22"/>
        <v>#VALUE!</v>
      </c>
      <c r="K100" s="7" t="str">
        <f t="shared" si="23"/>
        <v/>
      </c>
      <c r="L100" s="10" t="str">
        <f t="shared" si="24"/>
        <v/>
      </c>
      <c r="P100" s="8" t="e">
        <f>VLOOKUP(C100,観測地点一覧!$A$4:$K$2354,9,FALSE)</f>
        <v>#N/A</v>
      </c>
      <c r="Q100" s="4" t="str">
        <f t="shared" si="25"/>
        <v/>
      </c>
      <c r="R100" s="4" t="e">
        <f t="shared" si="26"/>
        <v>#N/A</v>
      </c>
      <c r="S100" s="4" t="str">
        <f t="shared" si="27"/>
        <v/>
      </c>
      <c r="T100" s="4" t="e">
        <f t="shared" si="28"/>
        <v>#N/A</v>
      </c>
      <c r="U100" s="9" t="e">
        <f t="shared" si="29"/>
        <v>#VALUE!</v>
      </c>
    </row>
    <row r="101" spans="3:21">
      <c r="C101" s="7" t="str">
        <f t="shared" si="15"/>
        <v/>
      </c>
      <c r="D101" s="7" t="str">
        <f t="shared" si="16"/>
        <v/>
      </c>
      <c r="E101" s="7" t="e">
        <f t="shared" si="17"/>
        <v>#VALUE!</v>
      </c>
      <c r="F101" s="7" t="e">
        <f t="shared" si="18"/>
        <v>#VALUE!</v>
      </c>
      <c r="G101" s="7" t="e">
        <f t="shared" si="19"/>
        <v>#VALUE!</v>
      </c>
      <c r="H101" s="7" t="str">
        <f t="shared" si="20"/>
        <v/>
      </c>
      <c r="I101" s="7" t="e">
        <f t="shared" si="21"/>
        <v>#VALUE!</v>
      </c>
      <c r="J101" s="7" t="e">
        <f t="shared" si="22"/>
        <v>#VALUE!</v>
      </c>
      <c r="K101" s="7" t="str">
        <f t="shared" si="23"/>
        <v/>
      </c>
      <c r="L101" s="10" t="str">
        <f t="shared" si="24"/>
        <v/>
      </c>
      <c r="P101" s="8" t="e">
        <f>VLOOKUP(C101,観測地点一覧!$A$4:$K$2354,9,FALSE)</f>
        <v>#N/A</v>
      </c>
      <c r="Q101" s="4" t="str">
        <f t="shared" si="25"/>
        <v/>
      </c>
      <c r="R101" s="4" t="e">
        <f t="shared" si="26"/>
        <v>#N/A</v>
      </c>
      <c r="S101" s="4" t="str">
        <f t="shared" si="27"/>
        <v/>
      </c>
      <c r="T101" s="4" t="e">
        <f t="shared" si="28"/>
        <v>#N/A</v>
      </c>
      <c r="U101" s="9" t="e">
        <f t="shared" si="29"/>
        <v>#VALUE!</v>
      </c>
    </row>
    <row r="102" spans="3:21">
      <c r="C102" s="7" t="str">
        <f t="shared" si="15"/>
        <v/>
      </c>
      <c r="D102" s="7" t="str">
        <f t="shared" si="16"/>
        <v/>
      </c>
      <c r="E102" s="7" t="e">
        <f t="shared" si="17"/>
        <v>#VALUE!</v>
      </c>
      <c r="F102" s="7" t="e">
        <f t="shared" si="18"/>
        <v>#VALUE!</v>
      </c>
      <c r="G102" s="7" t="e">
        <f t="shared" si="19"/>
        <v>#VALUE!</v>
      </c>
      <c r="H102" s="7" t="str">
        <f t="shared" si="20"/>
        <v/>
      </c>
      <c r="I102" s="7" t="e">
        <f t="shared" si="21"/>
        <v>#VALUE!</v>
      </c>
      <c r="J102" s="7" t="e">
        <f t="shared" si="22"/>
        <v>#VALUE!</v>
      </c>
      <c r="K102" s="7" t="str">
        <f t="shared" si="23"/>
        <v/>
      </c>
      <c r="L102" s="10" t="str">
        <f t="shared" si="24"/>
        <v/>
      </c>
      <c r="P102" s="8" t="e">
        <f>VLOOKUP(C102,観測地点一覧!$A$4:$K$2354,9,FALSE)</f>
        <v>#N/A</v>
      </c>
      <c r="Q102" s="4" t="str">
        <f t="shared" si="25"/>
        <v/>
      </c>
      <c r="R102" s="4" t="e">
        <f t="shared" si="26"/>
        <v>#N/A</v>
      </c>
      <c r="S102" s="4" t="str">
        <f t="shared" si="27"/>
        <v/>
      </c>
      <c r="T102" s="4" t="e">
        <f t="shared" si="28"/>
        <v>#N/A</v>
      </c>
      <c r="U102" s="9" t="e">
        <f t="shared" si="29"/>
        <v>#VALUE!</v>
      </c>
    </row>
    <row r="103" spans="3:21">
      <c r="C103" s="7" t="str">
        <f t="shared" si="15"/>
        <v/>
      </c>
      <c r="D103" s="7" t="str">
        <f t="shared" si="16"/>
        <v/>
      </c>
      <c r="E103" s="7" t="e">
        <f t="shared" si="17"/>
        <v>#VALUE!</v>
      </c>
      <c r="F103" s="7" t="e">
        <f t="shared" si="18"/>
        <v>#VALUE!</v>
      </c>
      <c r="G103" s="7" t="e">
        <f t="shared" si="19"/>
        <v>#VALUE!</v>
      </c>
      <c r="H103" s="7" t="str">
        <f t="shared" si="20"/>
        <v/>
      </c>
      <c r="I103" s="7" t="e">
        <f t="shared" si="21"/>
        <v>#VALUE!</v>
      </c>
      <c r="J103" s="7" t="e">
        <f t="shared" si="22"/>
        <v>#VALUE!</v>
      </c>
      <c r="K103" s="7" t="str">
        <f t="shared" si="23"/>
        <v/>
      </c>
      <c r="L103" s="10" t="str">
        <f t="shared" si="24"/>
        <v/>
      </c>
      <c r="P103" s="8" t="e">
        <f>VLOOKUP(C103,観測地点一覧!$A$4:$K$2354,9,FALSE)</f>
        <v>#N/A</v>
      </c>
      <c r="Q103" s="4" t="str">
        <f t="shared" si="25"/>
        <v/>
      </c>
      <c r="R103" s="4" t="e">
        <f t="shared" si="26"/>
        <v>#N/A</v>
      </c>
      <c r="S103" s="4" t="str">
        <f t="shared" si="27"/>
        <v/>
      </c>
      <c r="T103" s="4" t="e">
        <f t="shared" si="28"/>
        <v>#N/A</v>
      </c>
      <c r="U103" s="9" t="e">
        <f t="shared" si="29"/>
        <v>#VALUE!</v>
      </c>
    </row>
    <row r="104" spans="3:21">
      <c r="C104" s="7" t="str">
        <f t="shared" si="15"/>
        <v/>
      </c>
      <c r="D104" s="7" t="str">
        <f t="shared" si="16"/>
        <v/>
      </c>
      <c r="E104" s="7" t="e">
        <f t="shared" si="17"/>
        <v>#VALUE!</v>
      </c>
      <c r="F104" s="7" t="e">
        <f t="shared" si="18"/>
        <v>#VALUE!</v>
      </c>
      <c r="G104" s="7" t="e">
        <f t="shared" si="19"/>
        <v>#VALUE!</v>
      </c>
      <c r="H104" s="7" t="str">
        <f t="shared" si="20"/>
        <v/>
      </c>
      <c r="I104" s="7" t="e">
        <f t="shared" si="21"/>
        <v>#VALUE!</v>
      </c>
      <c r="J104" s="7" t="e">
        <f t="shared" si="22"/>
        <v>#VALUE!</v>
      </c>
      <c r="K104" s="7" t="str">
        <f t="shared" si="23"/>
        <v/>
      </c>
      <c r="L104" s="10" t="str">
        <f t="shared" si="24"/>
        <v/>
      </c>
      <c r="P104" s="8" t="e">
        <f>VLOOKUP(C104,観測地点一覧!$A$4:$K$2354,9,FALSE)</f>
        <v>#N/A</v>
      </c>
      <c r="Q104" s="4" t="str">
        <f t="shared" si="25"/>
        <v/>
      </c>
      <c r="R104" s="4" t="e">
        <f t="shared" si="26"/>
        <v>#N/A</v>
      </c>
      <c r="S104" s="4" t="str">
        <f t="shared" si="27"/>
        <v/>
      </c>
      <c r="T104" s="4" t="e">
        <f t="shared" si="28"/>
        <v>#N/A</v>
      </c>
      <c r="U104" s="9" t="e">
        <f t="shared" si="29"/>
        <v>#VALUE!</v>
      </c>
    </row>
    <row r="105" spans="3:21">
      <c r="C105" s="7" t="str">
        <f t="shared" si="15"/>
        <v/>
      </c>
      <c r="D105" s="7" t="str">
        <f t="shared" si="16"/>
        <v/>
      </c>
      <c r="E105" s="7" t="e">
        <f t="shared" si="17"/>
        <v>#VALUE!</v>
      </c>
      <c r="F105" s="7" t="e">
        <f t="shared" si="18"/>
        <v>#VALUE!</v>
      </c>
      <c r="G105" s="7" t="e">
        <f t="shared" si="19"/>
        <v>#VALUE!</v>
      </c>
      <c r="H105" s="7" t="str">
        <f t="shared" si="20"/>
        <v/>
      </c>
      <c r="I105" s="7" t="e">
        <f t="shared" si="21"/>
        <v>#VALUE!</v>
      </c>
      <c r="J105" s="7" t="e">
        <f t="shared" si="22"/>
        <v>#VALUE!</v>
      </c>
      <c r="K105" s="7" t="str">
        <f t="shared" si="23"/>
        <v/>
      </c>
      <c r="L105" s="10" t="str">
        <f t="shared" si="24"/>
        <v/>
      </c>
      <c r="P105" s="8" t="e">
        <f>VLOOKUP(C105,観測地点一覧!$A$4:$K$2354,9,FALSE)</f>
        <v>#N/A</v>
      </c>
      <c r="Q105" s="4" t="str">
        <f t="shared" si="25"/>
        <v/>
      </c>
      <c r="R105" s="4" t="e">
        <f t="shared" si="26"/>
        <v>#N/A</v>
      </c>
      <c r="S105" s="4" t="str">
        <f t="shared" si="27"/>
        <v/>
      </c>
      <c r="T105" s="4" t="e">
        <f t="shared" si="28"/>
        <v>#N/A</v>
      </c>
      <c r="U105" s="9" t="e">
        <f t="shared" si="29"/>
        <v>#VALUE!</v>
      </c>
    </row>
    <row r="106" spans="3:21">
      <c r="C106" s="7" t="str">
        <f t="shared" si="15"/>
        <v/>
      </c>
      <c r="D106" s="7" t="str">
        <f t="shared" si="16"/>
        <v/>
      </c>
      <c r="E106" s="7" t="e">
        <f t="shared" si="17"/>
        <v>#VALUE!</v>
      </c>
      <c r="F106" s="7" t="e">
        <f t="shared" si="18"/>
        <v>#VALUE!</v>
      </c>
      <c r="G106" s="7" t="e">
        <f t="shared" si="19"/>
        <v>#VALUE!</v>
      </c>
      <c r="H106" s="7" t="str">
        <f t="shared" si="20"/>
        <v/>
      </c>
      <c r="I106" s="7" t="e">
        <f t="shared" si="21"/>
        <v>#VALUE!</v>
      </c>
      <c r="J106" s="7" t="e">
        <f t="shared" si="22"/>
        <v>#VALUE!</v>
      </c>
      <c r="K106" s="7" t="str">
        <f t="shared" si="23"/>
        <v/>
      </c>
      <c r="L106" s="10" t="str">
        <f t="shared" si="24"/>
        <v/>
      </c>
      <c r="P106" s="8" t="e">
        <f>VLOOKUP(C106,観測地点一覧!$A$4:$K$2354,9,FALSE)</f>
        <v>#N/A</v>
      </c>
      <c r="Q106" s="4" t="str">
        <f t="shared" si="25"/>
        <v/>
      </c>
      <c r="R106" s="4" t="e">
        <f t="shared" si="26"/>
        <v>#N/A</v>
      </c>
      <c r="S106" s="4" t="str">
        <f t="shared" si="27"/>
        <v/>
      </c>
      <c r="T106" s="4" t="e">
        <f t="shared" si="28"/>
        <v>#N/A</v>
      </c>
      <c r="U106" s="9" t="e">
        <f t="shared" si="29"/>
        <v>#VALUE!</v>
      </c>
    </row>
    <row r="107" spans="3:21">
      <c r="C107" s="7" t="str">
        <f t="shared" si="15"/>
        <v/>
      </c>
      <c r="D107" s="7" t="str">
        <f t="shared" si="16"/>
        <v/>
      </c>
      <c r="E107" s="7" t="e">
        <f t="shared" si="17"/>
        <v>#VALUE!</v>
      </c>
      <c r="F107" s="7" t="e">
        <f t="shared" si="18"/>
        <v>#VALUE!</v>
      </c>
      <c r="G107" s="7" t="e">
        <f t="shared" si="19"/>
        <v>#VALUE!</v>
      </c>
      <c r="H107" s="7" t="str">
        <f t="shared" si="20"/>
        <v/>
      </c>
      <c r="I107" s="7" t="e">
        <f t="shared" si="21"/>
        <v>#VALUE!</v>
      </c>
      <c r="J107" s="7" t="e">
        <f t="shared" si="22"/>
        <v>#VALUE!</v>
      </c>
      <c r="K107" s="7" t="str">
        <f t="shared" si="23"/>
        <v/>
      </c>
      <c r="L107" s="10" t="str">
        <f t="shared" si="24"/>
        <v/>
      </c>
      <c r="P107" s="8" t="e">
        <f>VLOOKUP(C107,観測地点一覧!$A$4:$K$2354,9,FALSE)</f>
        <v>#N/A</v>
      </c>
      <c r="Q107" s="4" t="str">
        <f t="shared" si="25"/>
        <v/>
      </c>
      <c r="R107" s="4" t="e">
        <f t="shared" si="26"/>
        <v>#N/A</v>
      </c>
      <c r="S107" s="4" t="str">
        <f t="shared" si="27"/>
        <v/>
      </c>
      <c r="T107" s="4" t="e">
        <f t="shared" si="28"/>
        <v>#N/A</v>
      </c>
      <c r="U107" s="9" t="e">
        <f t="shared" si="29"/>
        <v>#VALUE!</v>
      </c>
    </row>
    <row r="108" spans="3:21">
      <c r="C108" s="7" t="str">
        <f t="shared" si="15"/>
        <v/>
      </c>
      <c r="D108" s="7" t="str">
        <f t="shared" si="16"/>
        <v/>
      </c>
      <c r="E108" s="7" t="e">
        <f t="shared" si="17"/>
        <v>#VALUE!</v>
      </c>
      <c r="F108" s="7" t="e">
        <f t="shared" si="18"/>
        <v>#VALUE!</v>
      </c>
      <c r="G108" s="7" t="e">
        <f t="shared" si="19"/>
        <v>#VALUE!</v>
      </c>
      <c r="H108" s="7" t="str">
        <f t="shared" si="20"/>
        <v/>
      </c>
      <c r="I108" s="7" t="e">
        <f t="shared" si="21"/>
        <v>#VALUE!</v>
      </c>
      <c r="J108" s="7" t="e">
        <f t="shared" si="22"/>
        <v>#VALUE!</v>
      </c>
      <c r="K108" s="7" t="str">
        <f t="shared" si="23"/>
        <v/>
      </c>
      <c r="L108" s="10" t="str">
        <f t="shared" si="24"/>
        <v/>
      </c>
      <c r="P108" s="8" t="e">
        <f>VLOOKUP(C108,観測地点一覧!$A$4:$K$2354,9,FALSE)</f>
        <v>#N/A</v>
      </c>
      <c r="Q108" s="4" t="str">
        <f t="shared" si="25"/>
        <v/>
      </c>
      <c r="R108" s="4" t="e">
        <f t="shared" si="26"/>
        <v>#N/A</v>
      </c>
      <c r="S108" s="4" t="str">
        <f t="shared" si="27"/>
        <v/>
      </c>
      <c r="T108" s="4" t="e">
        <f t="shared" si="28"/>
        <v>#N/A</v>
      </c>
      <c r="U108" s="9" t="e">
        <f t="shared" si="29"/>
        <v>#VALUE!</v>
      </c>
    </row>
    <row r="109" spans="3:21">
      <c r="C109" s="7" t="str">
        <f t="shared" si="15"/>
        <v/>
      </c>
      <c r="D109" s="7" t="str">
        <f t="shared" si="16"/>
        <v/>
      </c>
      <c r="E109" s="7" t="e">
        <f t="shared" si="17"/>
        <v>#VALUE!</v>
      </c>
      <c r="F109" s="7" t="e">
        <f t="shared" si="18"/>
        <v>#VALUE!</v>
      </c>
      <c r="G109" s="7" t="e">
        <f t="shared" si="19"/>
        <v>#VALUE!</v>
      </c>
      <c r="H109" s="7" t="str">
        <f t="shared" si="20"/>
        <v/>
      </c>
      <c r="I109" s="7" t="e">
        <f t="shared" si="21"/>
        <v>#VALUE!</v>
      </c>
      <c r="J109" s="7" t="e">
        <f t="shared" si="22"/>
        <v>#VALUE!</v>
      </c>
      <c r="K109" s="7" t="str">
        <f t="shared" si="23"/>
        <v/>
      </c>
      <c r="L109" s="10" t="str">
        <f t="shared" si="24"/>
        <v/>
      </c>
      <c r="P109" s="8" t="e">
        <f>VLOOKUP(C109,観測地点一覧!$A$4:$K$2354,9,FALSE)</f>
        <v>#N/A</v>
      </c>
      <c r="Q109" s="4" t="str">
        <f t="shared" si="25"/>
        <v/>
      </c>
      <c r="R109" s="4" t="e">
        <f t="shared" si="26"/>
        <v>#N/A</v>
      </c>
      <c r="S109" s="4" t="str">
        <f t="shared" si="27"/>
        <v/>
      </c>
      <c r="T109" s="4" t="e">
        <f t="shared" si="28"/>
        <v>#N/A</v>
      </c>
      <c r="U109" s="9" t="e">
        <f t="shared" si="29"/>
        <v>#VALUE!</v>
      </c>
    </row>
    <row r="110" spans="3:21">
      <c r="C110" s="7" t="str">
        <f t="shared" si="15"/>
        <v/>
      </c>
      <c r="D110" s="7" t="str">
        <f t="shared" si="16"/>
        <v/>
      </c>
      <c r="E110" s="7" t="e">
        <f t="shared" si="17"/>
        <v>#VALUE!</v>
      </c>
      <c r="F110" s="7" t="e">
        <f t="shared" si="18"/>
        <v>#VALUE!</v>
      </c>
      <c r="G110" s="7" t="e">
        <f t="shared" si="19"/>
        <v>#VALUE!</v>
      </c>
      <c r="H110" s="7" t="str">
        <f t="shared" si="20"/>
        <v/>
      </c>
      <c r="I110" s="7" t="e">
        <f t="shared" si="21"/>
        <v>#VALUE!</v>
      </c>
      <c r="J110" s="7" t="e">
        <f t="shared" si="22"/>
        <v>#VALUE!</v>
      </c>
      <c r="K110" s="7" t="str">
        <f t="shared" si="23"/>
        <v/>
      </c>
      <c r="L110" s="10" t="str">
        <f t="shared" si="24"/>
        <v/>
      </c>
      <c r="P110" s="8" t="e">
        <f>VLOOKUP(C110,観測地点一覧!$A$4:$K$2354,9,FALSE)</f>
        <v>#N/A</v>
      </c>
      <c r="Q110" s="4" t="str">
        <f t="shared" si="25"/>
        <v/>
      </c>
      <c r="R110" s="4" t="e">
        <f t="shared" si="26"/>
        <v>#N/A</v>
      </c>
      <c r="S110" s="4" t="str">
        <f t="shared" si="27"/>
        <v/>
      </c>
      <c r="T110" s="4" t="e">
        <f t="shared" si="28"/>
        <v>#N/A</v>
      </c>
      <c r="U110" s="9" t="e">
        <f t="shared" si="29"/>
        <v>#VALUE!</v>
      </c>
    </row>
    <row r="111" spans="3:21">
      <c r="C111" s="7" t="str">
        <f t="shared" si="15"/>
        <v/>
      </c>
      <c r="D111" s="7" t="str">
        <f t="shared" si="16"/>
        <v/>
      </c>
      <c r="E111" s="7" t="e">
        <f t="shared" si="17"/>
        <v>#VALUE!</v>
      </c>
      <c r="F111" s="7" t="e">
        <f t="shared" si="18"/>
        <v>#VALUE!</v>
      </c>
      <c r="G111" s="7" t="e">
        <f t="shared" si="19"/>
        <v>#VALUE!</v>
      </c>
      <c r="H111" s="7" t="str">
        <f t="shared" si="20"/>
        <v/>
      </c>
      <c r="I111" s="7" t="e">
        <f t="shared" si="21"/>
        <v>#VALUE!</v>
      </c>
      <c r="J111" s="7" t="e">
        <f t="shared" si="22"/>
        <v>#VALUE!</v>
      </c>
      <c r="K111" s="7" t="str">
        <f t="shared" si="23"/>
        <v/>
      </c>
      <c r="L111" s="10" t="str">
        <f t="shared" si="24"/>
        <v/>
      </c>
      <c r="P111" s="8" t="e">
        <f>VLOOKUP(C111,観測地点一覧!$A$4:$K$2354,9,FALSE)</f>
        <v>#N/A</v>
      </c>
      <c r="Q111" s="4" t="str">
        <f t="shared" si="25"/>
        <v/>
      </c>
      <c r="R111" s="4" t="e">
        <f t="shared" si="26"/>
        <v>#N/A</v>
      </c>
      <c r="S111" s="4" t="str">
        <f t="shared" si="27"/>
        <v/>
      </c>
      <c r="T111" s="4" t="e">
        <f t="shared" si="28"/>
        <v>#N/A</v>
      </c>
      <c r="U111" s="9" t="e">
        <f t="shared" si="29"/>
        <v>#VALUE!</v>
      </c>
    </row>
    <row r="112" spans="3:21">
      <c r="C112" s="7" t="str">
        <f t="shared" si="15"/>
        <v/>
      </c>
      <c r="D112" s="7" t="str">
        <f t="shared" si="16"/>
        <v/>
      </c>
      <c r="E112" s="7" t="e">
        <f t="shared" si="17"/>
        <v>#VALUE!</v>
      </c>
      <c r="F112" s="7" t="e">
        <f t="shared" si="18"/>
        <v>#VALUE!</v>
      </c>
      <c r="G112" s="7" t="e">
        <f t="shared" si="19"/>
        <v>#VALUE!</v>
      </c>
      <c r="H112" s="7" t="str">
        <f t="shared" si="20"/>
        <v/>
      </c>
      <c r="I112" s="7" t="e">
        <f t="shared" si="21"/>
        <v>#VALUE!</v>
      </c>
      <c r="J112" s="7" t="e">
        <f t="shared" si="22"/>
        <v>#VALUE!</v>
      </c>
      <c r="K112" s="7" t="str">
        <f t="shared" si="23"/>
        <v/>
      </c>
      <c r="L112" s="10" t="str">
        <f t="shared" si="24"/>
        <v/>
      </c>
      <c r="P112" s="8" t="e">
        <f>VLOOKUP(C112,観測地点一覧!$A$4:$K$2354,9,FALSE)</f>
        <v>#N/A</v>
      </c>
      <c r="Q112" s="4" t="str">
        <f t="shared" si="25"/>
        <v/>
      </c>
      <c r="R112" s="4" t="e">
        <f t="shared" si="26"/>
        <v>#N/A</v>
      </c>
      <c r="S112" s="4" t="str">
        <f t="shared" si="27"/>
        <v/>
      </c>
      <c r="T112" s="4" t="e">
        <f t="shared" si="28"/>
        <v>#N/A</v>
      </c>
      <c r="U112" s="9" t="e">
        <f t="shared" si="29"/>
        <v>#VALUE!</v>
      </c>
    </row>
    <row r="113" spans="3:21">
      <c r="C113" s="7" t="str">
        <f t="shared" si="15"/>
        <v/>
      </c>
      <c r="D113" s="7" t="str">
        <f t="shared" si="16"/>
        <v/>
      </c>
      <c r="E113" s="7" t="e">
        <f t="shared" si="17"/>
        <v>#VALUE!</v>
      </c>
      <c r="F113" s="7" t="e">
        <f t="shared" si="18"/>
        <v>#VALUE!</v>
      </c>
      <c r="G113" s="7" t="e">
        <f t="shared" si="19"/>
        <v>#VALUE!</v>
      </c>
      <c r="H113" s="7" t="str">
        <f t="shared" si="20"/>
        <v/>
      </c>
      <c r="I113" s="7" t="e">
        <f t="shared" si="21"/>
        <v>#VALUE!</v>
      </c>
      <c r="J113" s="7" t="e">
        <f t="shared" si="22"/>
        <v>#VALUE!</v>
      </c>
      <c r="K113" s="7" t="str">
        <f t="shared" si="23"/>
        <v/>
      </c>
      <c r="L113" s="10" t="str">
        <f t="shared" si="24"/>
        <v/>
      </c>
      <c r="P113" s="8" t="e">
        <f>VLOOKUP(C113,観測地点一覧!$A$4:$K$2354,9,FALSE)</f>
        <v>#N/A</v>
      </c>
      <c r="Q113" s="4" t="str">
        <f t="shared" si="25"/>
        <v/>
      </c>
      <c r="R113" s="4" t="e">
        <f t="shared" si="26"/>
        <v>#N/A</v>
      </c>
      <c r="S113" s="4" t="str">
        <f t="shared" si="27"/>
        <v/>
      </c>
      <c r="T113" s="4" t="e">
        <f t="shared" si="28"/>
        <v>#N/A</v>
      </c>
      <c r="U113" s="9" t="e">
        <f t="shared" si="29"/>
        <v>#VALUE!</v>
      </c>
    </row>
    <row r="114" spans="3:21">
      <c r="C114" s="7" t="str">
        <f t="shared" si="15"/>
        <v/>
      </c>
      <c r="D114" s="7" t="str">
        <f t="shared" si="16"/>
        <v/>
      </c>
      <c r="E114" s="7" t="e">
        <f t="shared" si="17"/>
        <v>#VALUE!</v>
      </c>
      <c r="F114" s="7" t="e">
        <f t="shared" si="18"/>
        <v>#VALUE!</v>
      </c>
      <c r="G114" s="7" t="e">
        <f t="shared" si="19"/>
        <v>#VALUE!</v>
      </c>
      <c r="H114" s="7" t="str">
        <f t="shared" si="20"/>
        <v/>
      </c>
      <c r="I114" s="7" t="e">
        <f t="shared" si="21"/>
        <v>#VALUE!</v>
      </c>
      <c r="J114" s="7" t="e">
        <f t="shared" si="22"/>
        <v>#VALUE!</v>
      </c>
      <c r="K114" s="7" t="str">
        <f t="shared" si="23"/>
        <v/>
      </c>
      <c r="L114" s="10" t="str">
        <f t="shared" si="24"/>
        <v/>
      </c>
      <c r="P114" s="8" t="e">
        <f>VLOOKUP(C114,観測地点一覧!$A$4:$K$2354,9,FALSE)</f>
        <v>#N/A</v>
      </c>
      <c r="Q114" s="4" t="str">
        <f t="shared" si="25"/>
        <v/>
      </c>
      <c r="R114" s="4" t="e">
        <f t="shared" si="26"/>
        <v>#N/A</v>
      </c>
      <c r="S114" s="4" t="str">
        <f t="shared" si="27"/>
        <v/>
      </c>
      <c r="T114" s="4" t="e">
        <f t="shared" si="28"/>
        <v>#N/A</v>
      </c>
      <c r="U114" s="9" t="e">
        <f t="shared" si="29"/>
        <v>#VALUE!</v>
      </c>
    </row>
    <row r="115" spans="3:21">
      <c r="C115" s="7" t="str">
        <f t="shared" si="15"/>
        <v/>
      </c>
      <c r="D115" s="7" t="str">
        <f t="shared" si="16"/>
        <v/>
      </c>
      <c r="E115" s="7" t="e">
        <f t="shared" si="17"/>
        <v>#VALUE!</v>
      </c>
      <c r="F115" s="7" t="e">
        <f t="shared" si="18"/>
        <v>#VALUE!</v>
      </c>
      <c r="G115" s="7" t="e">
        <f t="shared" si="19"/>
        <v>#VALUE!</v>
      </c>
      <c r="H115" s="7" t="str">
        <f t="shared" si="20"/>
        <v/>
      </c>
      <c r="I115" s="7" t="e">
        <f t="shared" si="21"/>
        <v>#VALUE!</v>
      </c>
      <c r="J115" s="7" t="e">
        <f t="shared" si="22"/>
        <v>#VALUE!</v>
      </c>
      <c r="K115" s="7" t="str">
        <f t="shared" si="23"/>
        <v/>
      </c>
      <c r="L115" s="10" t="str">
        <f t="shared" si="24"/>
        <v/>
      </c>
      <c r="P115" s="8" t="e">
        <f>VLOOKUP(C115,観測地点一覧!$A$4:$K$2354,9,FALSE)</f>
        <v>#N/A</v>
      </c>
      <c r="Q115" s="4" t="str">
        <f t="shared" si="25"/>
        <v/>
      </c>
      <c r="R115" s="4" t="e">
        <f t="shared" si="26"/>
        <v>#N/A</v>
      </c>
      <c r="S115" s="4" t="str">
        <f t="shared" si="27"/>
        <v/>
      </c>
      <c r="T115" s="4" t="e">
        <f t="shared" si="28"/>
        <v>#N/A</v>
      </c>
      <c r="U115" s="9" t="e">
        <f t="shared" si="29"/>
        <v>#VALUE!</v>
      </c>
    </row>
    <row r="116" spans="3:21">
      <c r="C116" s="7" t="str">
        <f t="shared" si="15"/>
        <v/>
      </c>
      <c r="D116" s="7" t="str">
        <f t="shared" si="16"/>
        <v/>
      </c>
      <c r="E116" s="7" t="e">
        <f t="shared" si="17"/>
        <v>#VALUE!</v>
      </c>
      <c r="F116" s="7" t="e">
        <f t="shared" si="18"/>
        <v>#VALUE!</v>
      </c>
      <c r="G116" s="7" t="e">
        <f t="shared" si="19"/>
        <v>#VALUE!</v>
      </c>
      <c r="H116" s="7" t="str">
        <f t="shared" si="20"/>
        <v/>
      </c>
      <c r="I116" s="7" t="e">
        <f t="shared" si="21"/>
        <v>#VALUE!</v>
      </c>
      <c r="J116" s="7" t="e">
        <f t="shared" si="22"/>
        <v>#VALUE!</v>
      </c>
      <c r="K116" s="7" t="str">
        <f t="shared" si="23"/>
        <v/>
      </c>
      <c r="L116" s="10" t="str">
        <f t="shared" si="24"/>
        <v/>
      </c>
      <c r="P116" s="8" t="e">
        <f>VLOOKUP(C116,観測地点一覧!$A$4:$K$2354,9,FALSE)</f>
        <v>#N/A</v>
      </c>
      <c r="Q116" s="4" t="str">
        <f t="shared" si="25"/>
        <v/>
      </c>
      <c r="R116" s="4" t="e">
        <f t="shared" si="26"/>
        <v>#N/A</v>
      </c>
      <c r="S116" s="4" t="str">
        <f t="shared" si="27"/>
        <v/>
      </c>
      <c r="T116" s="4" t="e">
        <f t="shared" si="28"/>
        <v>#N/A</v>
      </c>
      <c r="U116" s="9" t="e">
        <f t="shared" si="29"/>
        <v>#VALUE!</v>
      </c>
    </row>
    <row r="117" spans="3:21">
      <c r="C117" s="7" t="str">
        <f t="shared" si="15"/>
        <v/>
      </c>
      <c r="D117" s="7" t="str">
        <f t="shared" si="16"/>
        <v/>
      </c>
      <c r="E117" s="7" t="e">
        <f t="shared" si="17"/>
        <v>#VALUE!</v>
      </c>
      <c r="F117" s="7" t="e">
        <f t="shared" si="18"/>
        <v>#VALUE!</v>
      </c>
      <c r="G117" s="7" t="e">
        <f t="shared" si="19"/>
        <v>#VALUE!</v>
      </c>
      <c r="H117" s="7" t="str">
        <f t="shared" si="20"/>
        <v/>
      </c>
      <c r="I117" s="7" t="e">
        <f t="shared" si="21"/>
        <v>#VALUE!</v>
      </c>
      <c r="J117" s="7" t="e">
        <f t="shared" si="22"/>
        <v>#VALUE!</v>
      </c>
      <c r="K117" s="7" t="str">
        <f t="shared" si="23"/>
        <v/>
      </c>
      <c r="L117" s="10" t="str">
        <f t="shared" si="24"/>
        <v/>
      </c>
      <c r="P117" s="8" t="e">
        <f>VLOOKUP(C117,観測地点一覧!$A$4:$K$2354,9,FALSE)</f>
        <v>#N/A</v>
      </c>
      <c r="Q117" s="4" t="str">
        <f t="shared" si="25"/>
        <v/>
      </c>
      <c r="R117" s="4" t="e">
        <f t="shared" si="26"/>
        <v>#N/A</v>
      </c>
      <c r="S117" s="4" t="str">
        <f t="shared" si="27"/>
        <v/>
      </c>
      <c r="T117" s="4" t="e">
        <f t="shared" si="28"/>
        <v>#N/A</v>
      </c>
      <c r="U117" s="9" t="e">
        <f t="shared" si="29"/>
        <v>#VALUE!</v>
      </c>
    </row>
    <row r="118" spans="3:21">
      <c r="C118" s="7" t="str">
        <f t="shared" si="15"/>
        <v/>
      </c>
      <c r="D118" s="7" t="str">
        <f t="shared" si="16"/>
        <v/>
      </c>
      <c r="E118" s="7" t="e">
        <f t="shared" si="17"/>
        <v>#VALUE!</v>
      </c>
      <c r="F118" s="7" t="e">
        <f t="shared" si="18"/>
        <v>#VALUE!</v>
      </c>
      <c r="G118" s="7" t="e">
        <f t="shared" si="19"/>
        <v>#VALUE!</v>
      </c>
      <c r="H118" s="7" t="str">
        <f t="shared" si="20"/>
        <v/>
      </c>
      <c r="I118" s="7" t="e">
        <f t="shared" si="21"/>
        <v>#VALUE!</v>
      </c>
      <c r="J118" s="7" t="e">
        <f t="shared" si="22"/>
        <v>#VALUE!</v>
      </c>
      <c r="K118" s="7" t="str">
        <f t="shared" si="23"/>
        <v/>
      </c>
      <c r="L118" s="10" t="str">
        <f t="shared" si="24"/>
        <v/>
      </c>
      <c r="P118" s="8" t="e">
        <f>VLOOKUP(C118,観測地点一覧!$A$4:$K$2354,9,FALSE)</f>
        <v>#N/A</v>
      </c>
      <c r="Q118" s="4" t="str">
        <f t="shared" si="25"/>
        <v/>
      </c>
      <c r="R118" s="4" t="e">
        <f t="shared" si="26"/>
        <v>#N/A</v>
      </c>
      <c r="S118" s="4" t="str">
        <f t="shared" si="27"/>
        <v/>
      </c>
      <c r="T118" s="4" t="e">
        <f t="shared" si="28"/>
        <v>#N/A</v>
      </c>
      <c r="U118" s="9" t="e">
        <f t="shared" si="29"/>
        <v>#VALUE!</v>
      </c>
    </row>
    <row r="119" spans="3:21">
      <c r="C119" s="7" t="str">
        <f t="shared" si="15"/>
        <v/>
      </c>
      <c r="D119" s="7" t="str">
        <f t="shared" si="16"/>
        <v/>
      </c>
      <c r="E119" s="7" t="e">
        <f t="shared" si="17"/>
        <v>#VALUE!</v>
      </c>
      <c r="F119" s="7" t="e">
        <f t="shared" si="18"/>
        <v>#VALUE!</v>
      </c>
      <c r="G119" s="7" t="e">
        <f t="shared" si="19"/>
        <v>#VALUE!</v>
      </c>
      <c r="H119" s="7" t="str">
        <f t="shared" si="20"/>
        <v/>
      </c>
      <c r="I119" s="7" t="e">
        <f t="shared" si="21"/>
        <v>#VALUE!</v>
      </c>
      <c r="J119" s="7" t="e">
        <f t="shared" si="22"/>
        <v>#VALUE!</v>
      </c>
      <c r="K119" s="7" t="str">
        <f t="shared" si="23"/>
        <v/>
      </c>
      <c r="L119" s="10" t="str">
        <f t="shared" si="24"/>
        <v/>
      </c>
      <c r="P119" s="8" t="e">
        <f>VLOOKUP(C119,観測地点一覧!$A$4:$K$2354,9,FALSE)</f>
        <v>#N/A</v>
      </c>
      <c r="Q119" s="4" t="str">
        <f t="shared" si="25"/>
        <v/>
      </c>
      <c r="R119" s="4" t="e">
        <f t="shared" si="26"/>
        <v>#N/A</v>
      </c>
      <c r="S119" s="4" t="str">
        <f t="shared" si="27"/>
        <v/>
      </c>
      <c r="T119" s="4" t="e">
        <f t="shared" si="28"/>
        <v>#N/A</v>
      </c>
      <c r="U119" s="9" t="e">
        <f t="shared" si="29"/>
        <v>#VALUE!</v>
      </c>
    </row>
    <row r="120" spans="3:21">
      <c r="C120" s="7" t="str">
        <f t="shared" si="15"/>
        <v/>
      </c>
      <c r="D120" s="7" t="str">
        <f t="shared" si="16"/>
        <v/>
      </c>
      <c r="E120" s="7" t="e">
        <f t="shared" si="17"/>
        <v>#VALUE!</v>
      </c>
      <c r="F120" s="7" t="e">
        <f t="shared" si="18"/>
        <v>#VALUE!</v>
      </c>
      <c r="G120" s="7" t="e">
        <f t="shared" si="19"/>
        <v>#VALUE!</v>
      </c>
      <c r="H120" s="7" t="str">
        <f t="shared" si="20"/>
        <v/>
      </c>
      <c r="I120" s="7" t="e">
        <f t="shared" si="21"/>
        <v>#VALUE!</v>
      </c>
      <c r="J120" s="7" t="e">
        <f t="shared" si="22"/>
        <v>#VALUE!</v>
      </c>
      <c r="K120" s="7" t="str">
        <f t="shared" si="23"/>
        <v/>
      </c>
      <c r="L120" s="10" t="str">
        <f t="shared" si="24"/>
        <v/>
      </c>
      <c r="P120" s="8" t="e">
        <f>VLOOKUP(C120,観測地点一覧!$A$4:$K$2354,9,FALSE)</f>
        <v>#N/A</v>
      </c>
      <c r="Q120" s="4" t="str">
        <f t="shared" si="25"/>
        <v/>
      </c>
      <c r="R120" s="4" t="e">
        <f t="shared" si="26"/>
        <v>#N/A</v>
      </c>
      <c r="S120" s="4" t="str">
        <f t="shared" si="27"/>
        <v/>
      </c>
      <c r="T120" s="4" t="e">
        <f t="shared" si="28"/>
        <v>#N/A</v>
      </c>
      <c r="U120" s="9" t="e">
        <f t="shared" si="29"/>
        <v>#VALUE!</v>
      </c>
    </row>
    <row r="121" spans="3:21">
      <c r="C121" s="7" t="str">
        <f t="shared" si="15"/>
        <v/>
      </c>
      <c r="D121" s="7" t="str">
        <f t="shared" si="16"/>
        <v/>
      </c>
      <c r="E121" s="7" t="e">
        <f t="shared" si="17"/>
        <v>#VALUE!</v>
      </c>
      <c r="F121" s="7" t="e">
        <f t="shared" si="18"/>
        <v>#VALUE!</v>
      </c>
      <c r="G121" s="7" t="e">
        <f t="shared" si="19"/>
        <v>#VALUE!</v>
      </c>
      <c r="H121" s="7" t="str">
        <f t="shared" si="20"/>
        <v/>
      </c>
      <c r="I121" s="7" t="e">
        <f t="shared" si="21"/>
        <v>#VALUE!</v>
      </c>
      <c r="J121" s="7" t="e">
        <f t="shared" si="22"/>
        <v>#VALUE!</v>
      </c>
      <c r="K121" s="7" t="str">
        <f t="shared" si="23"/>
        <v/>
      </c>
      <c r="L121" s="10" t="str">
        <f t="shared" si="24"/>
        <v/>
      </c>
      <c r="P121" s="8" t="e">
        <f>VLOOKUP(C121,観測地点一覧!$A$4:$K$2354,9,FALSE)</f>
        <v>#N/A</v>
      </c>
      <c r="Q121" s="4" t="str">
        <f t="shared" si="25"/>
        <v/>
      </c>
      <c r="R121" s="4" t="e">
        <f t="shared" si="26"/>
        <v>#N/A</v>
      </c>
      <c r="S121" s="4" t="str">
        <f t="shared" si="27"/>
        <v/>
      </c>
      <c r="T121" s="4" t="e">
        <f t="shared" si="28"/>
        <v>#N/A</v>
      </c>
      <c r="U121" s="9" t="e">
        <f t="shared" si="29"/>
        <v>#VALUE!</v>
      </c>
    </row>
    <row r="122" spans="3:21">
      <c r="C122" s="7" t="str">
        <f t="shared" si="15"/>
        <v/>
      </c>
      <c r="D122" s="7" t="str">
        <f t="shared" si="16"/>
        <v/>
      </c>
      <c r="E122" s="7" t="e">
        <f t="shared" si="17"/>
        <v>#VALUE!</v>
      </c>
      <c r="F122" s="7" t="e">
        <f t="shared" si="18"/>
        <v>#VALUE!</v>
      </c>
      <c r="G122" s="7" t="e">
        <f t="shared" si="19"/>
        <v>#VALUE!</v>
      </c>
      <c r="H122" s="7" t="str">
        <f t="shared" si="20"/>
        <v/>
      </c>
      <c r="I122" s="7" t="e">
        <f t="shared" si="21"/>
        <v>#VALUE!</v>
      </c>
      <c r="J122" s="7" t="e">
        <f t="shared" si="22"/>
        <v>#VALUE!</v>
      </c>
      <c r="K122" s="7" t="str">
        <f t="shared" si="23"/>
        <v/>
      </c>
      <c r="L122" s="10" t="str">
        <f t="shared" si="24"/>
        <v/>
      </c>
      <c r="P122" s="8" t="e">
        <f>VLOOKUP(C122,観測地点一覧!$A$4:$K$2354,9,FALSE)</f>
        <v>#N/A</v>
      </c>
      <c r="Q122" s="4" t="str">
        <f t="shared" si="25"/>
        <v/>
      </c>
      <c r="R122" s="4" t="e">
        <f t="shared" si="26"/>
        <v>#N/A</v>
      </c>
      <c r="S122" s="4" t="str">
        <f t="shared" si="27"/>
        <v/>
      </c>
      <c r="T122" s="4" t="e">
        <f t="shared" si="28"/>
        <v>#N/A</v>
      </c>
      <c r="U122" s="9" t="e">
        <f t="shared" si="29"/>
        <v>#VALUE!</v>
      </c>
    </row>
    <row r="123" spans="3:21">
      <c r="C123" s="7" t="str">
        <f t="shared" si="15"/>
        <v/>
      </c>
      <c r="D123" s="7" t="str">
        <f t="shared" si="16"/>
        <v/>
      </c>
      <c r="E123" s="7" t="e">
        <f t="shared" si="17"/>
        <v>#VALUE!</v>
      </c>
      <c r="F123" s="7" t="e">
        <f t="shared" si="18"/>
        <v>#VALUE!</v>
      </c>
      <c r="G123" s="7" t="e">
        <f t="shared" si="19"/>
        <v>#VALUE!</v>
      </c>
      <c r="H123" s="7" t="str">
        <f t="shared" si="20"/>
        <v/>
      </c>
      <c r="I123" s="7" t="e">
        <f t="shared" si="21"/>
        <v>#VALUE!</v>
      </c>
      <c r="J123" s="7" t="e">
        <f t="shared" si="22"/>
        <v>#VALUE!</v>
      </c>
      <c r="K123" s="7" t="str">
        <f t="shared" si="23"/>
        <v/>
      </c>
      <c r="L123" s="10" t="str">
        <f t="shared" si="24"/>
        <v/>
      </c>
      <c r="P123" s="8" t="e">
        <f>VLOOKUP(C123,観測地点一覧!$A$4:$K$2354,9,FALSE)</f>
        <v>#N/A</v>
      </c>
      <c r="Q123" s="4" t="str">
        <f t="shared" si="25"/>
        <v/>
      </c>
      <c r="R123" s="4" t="e">
        <f t="shared" si="26"/>
        <v>#N/A</v>
      </c>
      <c r="S123" s="4" t="str">
        <f t="shared" si="27"/>
        <v/>
      </c>
      <c r="T123" s="4" t="e">
        <f t="shared" si="28"/>
        <v>#N/A</v>
      </c>
      <c r="U123" s="9" t="e">
        <f t="shared" si="29"/>
        <v>#VALUE!</v>
      </c>
    </row>
    <row r="124" spans="3:21">
      <c r="C124" s="7" t="str">
        <f t="shared" si="15"/>
        <v/>
      </c>
      <c r="D124" s="7" t="str">
        <f t="shared" si="16"/>
        <v/>
      </c>
      <c r="E124" s="7" t="e">
        <f t="shared" si="17"/>
        <v>#VALUE!</v>
      </c>
      <c r="F124" s="7" t="e">
        <f t="shared" si="18"/>
        <v>#VALUE!</v>
      </c>
      <c r="G124" s="7" t="e">
        <f t="shared" si="19"/>
        <v>#VALUE!</v>
      </c>
      <c r="H124" s="7" t="str">
        <f t="shared" si="20"/>
        <v/>
      </c>
      <c r="I124" s="7" t="e">
        <f t="shared" si="21"/>
        <v>#VALUE!</v>
      </c>
      <c r="J124" s="7" t="e">
        <f t="shared" si="22"/>
        <v>#VALUE!</v>
      </c>
      <c r="K124" s="7" t="str">
        <f t="shared" si="23"/>
        <v/>
      </c>
      <c r="L124" s="10" t="str">
        <f t="shared" si="24"/>
        <v/>
      </c>
      <c r="P124" s="8" t="e">
        <f>VLOOKUP(C124,観測地点一覧!$A$4:$K$2354,9,FALSE)</f>
        <v>#N/A</v>
      </c>
      <c r="Q124" s="4" t="str">
        <f t="shared" si="25"/>
        <v/>
      </c>
      <c r="R124" s="4" t="e">
        <f t="shared" si="26"/>
        <v>#N/A</v>
      </c>
      <c r="S124" s="4" t="str">
        <f t="shared" si="27"/>
        <v/>
      </c>
      <c r="T124" s="4" t="e">
        <f t="shared" si="28"/>
        <v>#N/A</v>
      </c>
      <c r="U124" s="9" t="e">
        <f t="shared" si="29"/>
        <v>#VALUE!</v>
      </c>
    </row>
    <row r="125" spans="3:21">
      <c r="C125" s="7" t="str">
        <f t="shared" si="15"/>
        <v/>
      </c>
      <c r="D125" s="7" t="str">
        <f t="shared" si="16"/>
        <v/>
      </c>
      <c r="E125" s="7" t="e">
        <f t="shared" si="17"/>
        <v>#VALUE!</v>
      </c>
      <c r="F125" s="7" t="e">
        <f t="shared" si="18"/>
        <v>#VALUE!</v>
      </c>
      <c r="G125" s="7" t="e">
        <f t="shared" si="19"/>
        <v>#VALUE!</v>
      </c>
      <c r="H125" s="7" t="str">
        <f t="shared" si="20"/>
        <v/>
      </c>
      <c r="I125" s="7" t="e">
        <f t="shared" si="21"/>
        <v>#VALUE!</v>
      </c>
      <c r="J125" s="7" t="e">
        <f t="shared" si="22"/>
        <v>#VALUE!</v>
      </c>
      <c r="K125" s="7" t="str">
        <f t="shared" si="23"/>
        <v/>
      </c>
      <c r="L125" s="10" t="str">
        <f t="shared" si="24"/>
        <v/>
      </c>
      <c r="P125" s="8" t="e">
        <f>VLOOKUP(C125,観測地点一覧!$A$4:$K$2354,9,FALSE)</f>
        <v>#N/A</v>
      </c>
      <c r="Q125" s="4" t="str">
        <f t="shared" si="25"/>
        <v/>
      </c>
      <c r="R125" s="4" t="e">
        <f t="shared" si="26"/>
        <v>#N/A</v>
      </c>
      <c r="S125" s="4" t="str">
        <f t="shared" si="27"/>
        <v/>
      </c>
      <c r="T125" s="4" t="e">
        <f t="shared" si="28"/>
        <v>#N/A</v>
      </c>
      <c r="U125" s="9" t="e">
        <f t="shared" si="29"/>
        <v>#VALUE!</v>
      </c>
    </row>
    <row r="126" spans="3:21">
      <c r="C126" s="7" t="str">
        <f t="shared" si="15"/>
        <v/>
      </c>
      <c r="D126" s="7" t="str">
        <f t="shared" si="16"/>
        <v/>
      </c>
      <c r="E126" s="7" t="e">
        <f t="shared" si="17"/>
        <v>#VALUE!</v>
      </c>
      <c r="F126" s="7" t="e">
        <f t="shared" si="18"/>
        <v>#VALUE!</v>
      </c>
      <c r="G126" s="7" t="e">
        <f t="shared" si="19"/>
        <v>#VALUE!</v>
      </c>
      <c r="H126" s="7" t="str">
        <f t="shared" si="20"/>
        <v/>
      </c>
      <c r="I126" s="7" t="e">
        <f t="shared" si="21"/>
        <v>#VALUE!</v>
      </c>
      <c r="J126" s="7" t="e">
        <f t="shared" si="22"/>
        <v>#VALUE!</v>
      </c>
      <c r="K126" s="7" t="str">
        <f t="shared" si="23"/>
        <v/>
      </c>
      <c r="L126" s="10" t="str">
        <f t="shared" si="24"/>
        <v/>
      </c>
      <c r="P126" s="8" t="e">
        <f>VLOOKUP(C126,観測地点一覧!$A$4:$K$2354,9,FALSE)</f>
        <v>#N/A</v>
      </c>
      <c r="Q126" s="4" t="str">
        <f t="shared" si="25"/>
        <v/>
      </c>
      <c r="R126" s="4" t="e">
        <f t="shared" si="26"/>
        <v>#N/A</v>
      </c>
      <c r="S126" s="4" t="str">
        <f t="shared" si="27"/>
        <v/>
      </c>
      <c r="T126" s="4" t="e">
        <f t="shared" si="28"/>
        <v>#N/A</v>
      </c>
      <c r="U126" s="9" t="e">
        <f t="shared" si="29"/>
        <v>#VALUE!</v>
      </c>
    </row>
    <row r="127" spans="3:21">
      <c r="C127" s="7" t="str">
        <f t="shared" si="15"/>
        <v/>
      </c>
      <c r="D127" s="7" t="str">
        <f t="shared" si="16"/>
        <v/>
      </c>
      <c r="E127" s="7" t="e">
        <f t="shared" si="17"/>
        <v>#VALUE!</v>
      </c>
      <c r="F127" s="7" t="e">
        <f t="shared" si="18"/>
        <v>#VALUE!</v>
      </c>
      <c r="G127" s="7" t="e">
        <f t="shared" si="19"/>
        <v>#VALUE!</v>
      </c>
      <c r="H127" s="7" t="str">
        <f t="shared" si="20"/>
        <v/>
      </c>
      <c r="I127" s="7" t="e">
        <f t="shared" si="21"/>
        <v>#VALUE!</v>
      </c>
      <c r="J127" s="7" t="e">
        <f t="shared" si="22"/>
        <v>#VALUE!</v>
      </c>
      <c r="K127" s="7" t="str">
        <f t="shared" si="23"/>
        <v/>
      </c>
      <c r="L127" s="10" t="str">
        <f t="shared" si="24"/>
        <v/>
      </c>
      <c r="P127" s="8" t="e">
        <f>VLOOKUP(C127,観測地点一覧!$A$4:$K$2354,9,FALSE)</f>
        <v>#N/A</v>
      </c>
      <c r="Q127" s="4" t="str">
        <f t="shared" si="25"/>
        <v/>
      </c>
      <c r="R127" s="4" t="e">
        <f t="shared" si="26"/>
        <v>#N/A</v>
      </c>
      <c r="S127" s="4" t="str">
        <f t="shared" si="27"/>
        <v/>
      </c>
      <c r="T127" s="4" t="e">
        <f t="shared" si="28"/>
        <v>#N/A</v>
      </c>
      <c r="U127" s="9" t="e">
        <f t="shared" si="29"/>
        <v>#VALUE!</v>
      </c>
    </row>
    <row r="128" spans="3:21">
      <c r="C128" s="7" t="str">
        <f t="shared" si="15"/>
        <v/>
      </c>
      <c r="D128" s="7" t="str">
        <f t="shared" si="16"/>
        <v/>
      </c>
      <c r="E128" s="7" t="e">
        <f t="shared" si="17"/>
        <v>#VALUE!</v>
      </c>
      <c r="F128" s="7" t="e">
        <f t="shared" si="18"/>
        <v>#VALUE!</v>
      </c>
      <c r="G128" s="7" t="e">
        <f t="shared" si="19"/>
        <v>#VALUE!</v>
      </c>
      <c r="H128" s="7" t="str">
        <f t="shared" si="20"/>
        <v/>
      </c>
      <c r="I128" s="7" t="e">
        <f t="shared" si="21"/>
        <v>#VALUE!</v>
      </c>
      <c r="J128" s="7" t="e">
        <f t="shared" si="22"/>
        <v>#VALUE!</v>
      </c>
      <c r="K128" s="7" t="str">
        <f t="shared" si="23"/>
        <v/>
      </c>
      <c r="L128" s="10" t="str">
        <f t="shared" si="24"/>
        <v/>
      </c>
      <c r="P128" s="8" t="e">
        <f>VLOOKUP(C128,観測地点一覧!$A$4:$K$2354,9,FALSE)</f>
        <v>#N/A</v>
      </c>
      <c r="Q128" s="4" t="str">
        <f t="shared" si="25"/>
        <v/>
      </c>
      <c r="R128" s="4" t="e">
        <f t="shared" si="26"/>
        <v>#N/A</v>
      </c>
      <c r="S128" s="4" t="str">
        <f t="shared" si="27"/>
        <v/>
      </c>
      <c r="T128" s="4" t="e">
        <f t="shared" si="28"/>
        <v>#N/A</v>
      </c>
      <c r="U128" s="9" t="e">
        <f t="shared" si="29"/>
        <v>#VALUE!</v>
      </c>
    </row>
    <row r="129" spans="3:21">
      <c r="C129" s="7" t="str">
        <f t="shared" si="15"/>
        <v/>
      </c>
      <c r="D129" s="7" t="str">
        <f t="shared" si="16"/>
        <v/>
      </c>
      <c r="E129" s="7" t="e">
        <f t="shared" si="17"/>
        <v>#VALUE!</v>
      </c>
      <c r="F129" s="7" t="e">
        <f t="shared" si="18"/>
        <v>#VALUE!</v>
      </c>
      <c r="G129" s="7" t="e">
        <f t="shared" si="19"/>
        <v>#VALUE!</v>
      </c>
      <c r="H129" s="7" t="str">
        <f t="shared" si="20"/>
        <v/>
      </c>
      <c r="I129" s="7" t="e">
        <f t="shared" si="21"/>
        <v>#VALUE!</v>
      </c>
      <c r="J129" s="7" t="e">
        <f t="shared" si="22"/>
        <v>#VALUE!</v>
      </c>
      <c r="K129" s="7" t="str">
        <f t="shared" si="23"/>
        <v/>
      </c>
      <c r="L129" s="10" t="str">
        <f t="shared" si="24"/>
        <v/>
      </c>
      <c r="P129" s="8" t="e">
        <f>VLOOKUP(C129,観測地点一覧!$A$4:$K$2354,9,FALSE)</f>
        <v>#N/A</v>
      </c>
      <c r="Q129" s="4" t="str">
        <f t="shared" si="25"/>
        <v/>
      </c>
      <c r="R129" s="4" t="e">
        <f t="shared" si="26"/>
        <v>#N/A</v>
      </c>
      <c r="S129" s="4" t="str">
        <f t="shared" si="27"/>
        <v/>
      </c>
      <c r="T129" s="4" t="e">
        <f t="shared" si="28"/>
        <v>#N/A</v>
      </c>
      <c r="U129" s="9" t="e">
        <f t="shared" si="29"/>
        <v>#VALUE!</v>
      </c>
    </row>
    <row r="130" spans="3:21">
      <c r="C130" s="7" t="str">
        <f t="shared" si="15"/>
        <v/>
      </c>
      <c r="D130" s="7" t="str">
        <f t="shared" si="16"/>
        <v/>
      </c>
      <c r="E130" s="7" t="e">
        <f t="shared" si="17"/>
        <v>#VALUE!</v>
      </c>
      <c r="F130" s="7" t="e">
        <f t="shared" si="18"/>
        <v>#VALUE!</v>
      </c>
      <c r="G130" s="7" t="e">
        <f t="shared" si="19"/>
        <v>#VALUE!</v>
      </c>
      <c r="H130" s="7" t="str">
        <f t="shared" si="20"/>
        <v/>
      </c>
      <c r="I130" s="7" t="e">
        <f t="shared" si="21"/>
        <v>#VALUE!</v>
      </c>
      <c r="J130" s="7" t="e">
        <f t="shared" si="22"/>
        <v>#VALUE!</v>
      </c>
      <c r="K130" s="7" t="str">
        <f t="shared" si="23"/>
        <v/>
      </c>
      <c r="L130" s="10" t="str">
        <f t="shared" si="24"/>
        <v/>
      </c>
      <c r="P130" s="8" t="e">
        <f>VLOOKUP(C130,観測地点一覧!$A$4:$K$2354,9,FALSE)</f>
        <v>#N/A</v>
      </c>
      <c r="Q130" s="4" t="str">
        <f t="shared" si="25"/>
        <v/>
      </c>
      <c r="R130" s="4" t="e">
        <f t="shared" si="26"/>
        <v>#N/A</v>
      </c>
      <c r="S130" s="4" t="str">
        <f t="shared" si="27"/>
        <v/>
      </c>
      <c r="T130" s="4" t="e">
        <f t="shared" si="28"/>
        <v>#N/A</v>
      </c>
      <c r="U130" s="9" t="e">
        <f t="shared" si="29"/>
        <v>#VALUE!</v>
      </c>
    </row>
    <row r="131" spans="3:21">
      <c r="C131" s="7" t="str">
        <f t="shared" ref="C131:C194" si="30">SUBSTITUTE(LEFT(A131,6)," ","")</f>
        <v/>
      </c>
      <c r="D131" s="7" t="str">
        <f t="shared" ref="D131:D194" si="31">MID($A131,10,2)</f>
        <v/>
      </c>
      <c r="E131" s="7" t="e">
        <f t="shared" ref="E131:E194" si="32">VALUE(SUBSTITUTE(MID($A131,15,2)," ",""))</f>
        <v>#VALUE!</v>
      </c>
      <c r="F131" s="7" t="e">
        <f t="shared" ref="F131:F194" si="33">VALUE(SUBSTITUTE(MID($A131,18,2)," ",""))</f>
        <v>#VALUE!</v>
      </c>
      <c r="G131" s="7" t="e">
        <f t="shared" ref="G131:G194" si="34">IF(MID($A131,21,5)="     ","",VALUE(MID($A131,21,5)))</f>
        <v>#VALUE!</v>
      </c>
      <c r="H131" s="7" t="str">
        <f t="shared" ref="H131:H194" si="35">MID($A131,33,2)</f>
        <v/>
      </c>
      <c r="I131" s="7" t="e">
        <f t="shared" ref="I131:I194" si="36">IF(MID($A131,38,2)="  ","",VALUE(MID($A131,38,2)))</f>
        <v>#VALUE!</v>
      </c>
      <c r="J131" s="7" t="e">
        <f t="shared" ref="J131:J194" si="37">IF(MID($A131,41,5)="     ","",VALUE(MID($A131,41,5)))</f>
        <v>#VALUE!</v>
      </c>
      <c r="K131" s="7" t="str">
        <f t="shared" ref="K131:K194" si="38">MID($A131,94,5)</f>
        <v/>
      </c>
      <c r="L131" s="10" t="str">
        <f t="shared" ref="L131:L194" si="39">MID($A131,100,5)</f>
        <v/>
      </c>
      <c r="P131" s="8" t="e">
        <f>VLOOKUP(C131,観測地点一覧!$A$4:$K$2354,9,FALSE)</f>
        <v>#N/A</v>
      </c>
      <c r="Q131" s="4" t="str">
        <f t="shared" ref="Q131:Q194" si="40">IF(OR(D131="P ",D131="IP"),"P波","")</f>
        <v/>
      </c>
      <c r="R131" s="4" t="e">
        <f t="shared" ref="R131:R194" si="41">IF(Q131="P波",(E131-M131)*3600+(F131-N131)*60+G131-O131,NA())</f>
        <v>#N/A</v>
      </c>
      <c r="S131" s="4" t="str">
        <f t="shared" ref="S131:S194" si="42">IF(OR(H131="S ",H131="ES"),"S波","")</f>
        <v/>
      </c>
      <c r="T131" s="4" t="e">
        <f t="shared" ref="T131:T194" si="43">IF(S131="S波",(E131-M131)*3600+(I131-N131)*60+J131-O131,NA())</f>
        <v>#N/A</v>
      </c>
      <c r="U131" s="9" t="e">
        <f t="shared" si="29"/>
        <v>#VALUE!</v>
      </c>
    </row>
    <row r="132" spans="3:21">
      <c r="C132" s="7" t="str">
        <f t="shared" si="30"/>
        <v/>
      </c>
      <c r="D132" s="7" t="str">
        <f t="shared" si="31"/>
        <v/>
      </c>
      <c r="E132" s="7" t="e">
        <f t="shared" si="32"/>
        <v>#VALUE!</v>
      </c>
      <c r="F132" s="7" t="e">
        <f t="shared" si="33"/>
        <v>#VALUE!</v>
      </c>
      <c r="G132" s="7" t="e">
        <f t="shared" si="34"/>
        <v>#VALUE!</v>
      </c>
      <c r="H132" s="7" t="str">
        <f t="shared" si="35"/>
        <v/>
      </c>
      <c r="I132" s="7" t="e">
        <f t="shared" si="36"/>
        <v>#VALUE!</v>
      </c>
      <c r="J132" s="7" t="e">
        <f t="shared" si="37"/>
        <v>#VALUE!</v>
      </c>
      <c r="K132" s="7" t="str">
        <f t="shared" si="38"/>
        <v/>
      </c>
      <c r="L132" s="10" t="str">
        <f t="shared" si="39"/>
        <v/>
      </c>
      <c r="P132" s="8" t="e">
        <f>VLOOKUP(C132,観測地点一覧!$A$4:$K$2354,9,FALSE)</f>
        <v>#N/A</v>
      </c>
      <c r="Q132" s="4" t="str">
        <f t="shared" si="40"/>
        <v/>
      </c>
      <c r="R132" s="4" t="e">
        <f t="shared" si="41"/>
        <v>#N/A</v>
      </c>
      <c r="S132" s="4" t="str">
        <f t="shared" si="42"/>
        <v/>
      </c>
      <c r="T132" s="4" t="e">
        <f t="shared" si="43"/>
        <v>#N/A</v>
      </c>
      <c r="U132" s="9" t="e">
        <f t="shared" ref="U132:U195" si="44">IF(VALUE(K132)&gt;=U131,VALUE(K132),VALUE(K132)+1000)</f>
        <v>#VALUE!</v>
      </c>
    </row>
    <row r="133" spans="3:21">
      <c r="C133" s="7" t="str">
        <f t="shared" si="30"/>
        <v/>
      </c>
      <c r="D133" s="7" t="str">
        <f t="shared" si="31"/>
        <v/>
      </c>
      <c r="E133" s="7" t="e">
        <f t="shared" si="32"/>
        <v>#VALUE!</v>
      </c>
      <c r="F133" s="7" t="e">
        <f t="shared" si="33"/>
        <v>#VALUE!</v>
      </c>
      <c r="G133" s="7" t="e">
        <f t="shared" si="34"/>
        <v>#VALUE!</v>
      </c>
      <c r="H133" s="7" t="str">
        <f t="shared" si="35"/>
        <v/>
      </c>
      <c r="I133" s="7" t="e">
        <f t="shared" si="36"/>
        <v>#VALUE!</v>
      </c>
      <c r="J133" s="7" t="e">
        <f t="shared" si="37"/>
        <v>#VALUE!</v>
      </c>
      <c r="K133" s="7" t="str">
        <f t="shared" si="38"/>
        <v/>
      </c>
      <c r="L133" s="10" t="str">
        <f t="shared" si="39"/>
        <v/>
      </c>
      <c r="P133" s="8" t="e">
        <f>VLOOKUP(C133,観測地点一覧!$A$4:$K$2354,9,FALSE)</f>
        <v>#N/A</v>
      </c>
      <c r="Q133" s="4" t="str">
        <f t="shared" si="40"/>
        <v/>
      </c>
      <c r="R133" s="4" t="e">
        <f t="shared" si="41"/>
        <v>#N/A</v>
      </c>
      <c r="S133" s="4" t="str">
        <f t="shared" si="42"/>
        <v/>
      </c>
      <c r="T133" s="4" t="e">
        <f t="shared" si="43"/>
        <v>#N/A</v>
      </c>
      <c r="U133" s="9" t="e">
        <f t="shared" si="44"/>
        <v>#VALUE!</v>
      </c>
    </row>
    <row r="134" spans="3:21">
      <c r="C134" s="7" t="str">
        <f t="shared" si="30"/>
        <v/>
      </c>
      <c r="D134" s="7" t="str">
        <f t="shared" si="31"/>
        <v/>
      </c>
      <c r="E134" s="7" t="e">
        <f t="shared" si="32"/>
        <v>#VALUE!</v>
      </c>
      <c r="F134" s="7" t="e">
        <f t="shared" si="33"/>
        <v>#VALUE!</v>
      </c>
      <c r="G134" s="7" t="e">
        <f t="shared" si="34"/>
        <v>#VALUE!</v>
      </c>
      <c r="H134" s="7" t="str">
        <f t="shared" si="35"/>
        <v/>
      </c>
      <c r="I134" s="7" t="e">
        <f t="shared" si="36"/>
        <v>#VALUE!</v>
      </c>
      <c r="J134" s="7" t="e">
        <f t="shared" si="37"/>
        <v>#VALUE!</v>
      </c>
      <c r="K134" s="7" t="str">
        <f t="shared" si="38"/>
        <v/>
      </c>
      <c r="L134" s="10" t="str">
        <f t="shared" si="39"/>
        <v/>
      </c>
      <c r="P134" s="8" t="e">
        <f>VLOOKUP(C134,観測地点一覧!$A$4:$K$2354,9,FALSE)</f>
        <v>#N/A</v>
      </c>
      <c r="Q134" s="4" t="str">
        <f t="shared" si="40"/>
        <v/>
      </c>
      <c r="R134" s="4" t="e">
        <f t="shared" si="41"/>
        <v>#N/A</v>
      </c>
      <c r="S134" s="4" t="str">
        <f t="shared" si="42"/>
        <v/>
      </c>
      <c r="T134" s="4" t="e">
        <f t="shared" si="43"/>
        <v>#N/A</v>
      </c>
      <c r="U134" s="9" t="e">
        <f t="shared" si="44"/>
        <v>#VALUE!</v>
      </c>
    </row>
    <row r="135" spans="3:21">
      <c r="C135" s="7" t="str">
        <f t="shared" si="30"/>
        <v/>
      </c>
      <c r="D135" s="7" t="str">
        <f t="shared" si="31"/>
        <v/>
      </c>
      <c r="E135" s="7" t="e">
        <f t="shared" si="32"/>
        <v>#VALUE!</v>
      </c>
      <c r="F135" s="7" t="e">
        <f t="shared" si="33"/>
        <v>#VALUE!</v>
      </c>
      <c r="G135" s="7" t="e">
        <f t="shared" si="34"/>
        <v>#VALUE!</v>
      </c>
      <c r="H135" s="7" t="str">
        <f t="shared" si="35"/>
        <v/>
      </c>
      <c r="I135" s="7" t="e">
        <f t="shared" si="36"/>
        <v>#VALUE!</v>
      </c>
      <c r="J135" s="7" t="e">
        <f t="shared" si="37"/>
        <v>#VALUE!</v>
      </c>
      <c r="K135" s="7" t="str">
        <f t="shared" si="38"/>
        <v/>
      </c>
      <c r="L135" s="10" t="str">
        <f t="shared" si="39"/>
        <v/>
      </c>
      <c r="P135" s="8" t="e">
        <f>VLOOKUP(C135,観測地点一覧!$A$4:$K$2354,9,FALSE)</f>
        <v>#N/A</v>
      </c>
      <c r="Q135" s="4" t="str">
        <f t="shared" si="40"/>
        <v/>
      </c>
      <c r="R135" s="4" t="e">
        <f t="shared" si="41"/>
        <v>#N/A</v>
      </c>
      <c r="S135" s="4" t="str">
        <f t="shared" si="42"/>
        <v/>
      </c>
      <c r="T135" s="4" t="e">
        <f t="shared" si="43"/>
        <v>#N/A</v>
      </c>
      <c r="U135" s="9" t="e">
        <f t="shared" si="44"/>
        <v>#VALUE!</v>
      </c>
    </row>
    <row r="136" spans="3:21">
      <c r="C136" s="7" t="str">
        <f t="shared" si="30"/>
        <v/>
      </c>
      <c r="D136" s="7" t="str">
        <f t="shared" si="31"/>
        <v/>
      </c>
      <c r="E136" s="7" t="e">
        <f t="shared" si="32"/>
        <v>#VALUE!</v>
      </c>
      <c r="F136" s="7" t="e">
        <f t="shared" si="33"/>
        <v>#VALUE!</v>
      </c>
      <c r="G136" s="7" t="e">
        <f t="shared" si="34"/>
        <v>#VALUE!</v>
      </c>
      <c r="H136" s="7" t="str">
        <f t="shared" si="35"/>
        <v/>
      </c>
      <c r="I136" s="7" t="e">
        <f t="shared" si="36"/>
        <v>#VALUE!</v>
      </c>
      <c r="J136" s="7" t="e">
        <f t="shared" si="37"/>
        <v>#VALUE!</v>
      </c>
      <c r="K136" s="7" t="str">
        <f t="shared" si="38"/>
        <v/>
      </c>
      <c r="L136" s="10" t="str">
        <f t="shared" si="39"/>
        <v/>
      </c>
      <c r="P136" s="8" t="e">
        <f>VLOOKUP(C136,観測地点一覧!$A$4:$K$2354,9,FALSE)</f>
        <v>#N/A</v>
      </c>
      <c r="Q136" s="4" t="str">
        <f t="shared" si="40"/>
        <v/>
      </c>
      <c r="R136" s="4" t="e">
        <f t="shared" si="41"/>
        <v>#N/A</v>
      </c>
      <c r="S136" s="4" t="str">
        <f t="shared" si="42"/>
        <v/>
      </c>
      <c r="T136" s="4" t="e">
        <f t="shared" si="43"/>
        <v>#N/A</v>
      </c>
      <c r="U136" s="9" t="e">
        <f t="shared" si="44"/>
        <v>#VALUE!</v>
      </c>
    </row>
    <row r="137" spans="3:21">
      <c r="C137" s="7" t="str">
        <f t="shared" si="30"/>
        <v/>
      </c>
      <c r="D137" s="7" t="str">
        <f t="shared" si="31"/>
        <v/>
      </c>
      <c r="E137" s="7" t="e">
        <f t="shared" si="32"/>
        <v>#VALUE!</v>
      </c>
      <c r="F137" s="7" t="e">
        <f t="shared" si="33"/>
        <v>#VALUE!</v>
      </c>
      <c r="G137" s="7" t="e">
        <f t="shared" si="34"/>
        <v>#VALUE!</v>
      </c>
      <c r="H137" s="7" t="str">
        <f t="shared" si="35"/>
        <v/>
      </c>
      <c r="I137" s="7" t="e">
        <f t="shared" si="36"/>
        <v>#VALUE!</v>
      </c>
      <c r="J137" s="7" t="e">
        <f t="shared" si="37"/>
        <v>#VALUE!</v>
      </c>
      <c r="K137" s="7" t="str">
        <f t="shared" si="38"/>
        <v/>
      </c>
      <c r="L137" s="10" t="str">
        <f t="shared" si="39"/>
        <v/>
      </c>
      <c r="P137" s="8" t="e">
        <f>VLOOKUP(C137,観測地点一覧!$A$4:$K$2354,9,FALSE)</f>
        <v>#N/A</v>
      </c>
      <c r="Q137" s="4" t="str">
        <f t="shared" si="40"/>
        <v/>
      </c>
      <c r="R137" s="4" t="e">
        <f t="shared" si="41"/>
        <v>#N/A</v>
      </c>
      <c r="S137" s="4" t="str">
        <f t="shared" si="42"/>
        <v/>
      </c>
      <c r="T137" s="4" t="e">
        <f t="shared" si="43"/>
        <v>#N/A</v>
      </c>
      <c r="U137" s="9" t="e">
        <f t="shared" si="44"/>
        <v>#VALUE!</v>
      </c>
    </row>
    <row r="138" spans="3:21">
      <c r="C138" s="7" t="str">
        <f t="shared" si="30"/>
        <v/>
      </c>
      <c r="D138" s="7" t="str">
        <f t="shared" si="31"/>
        <v/>
      </c>
      <c r="E138" s="7" t="e">
        <f t="shared" si="32"/>
        <v>#VALUE!</v>
      </c>
      <c r="F138" s="7" t="e">
        <f t="shared" si="33"/>
        <v>#VALUE!</v>
      </c>
      <c r="G138" s="7" t="e">
        <f t="shared" si="34"/>
        <v>#VALUE!</v>
      </c>
      <c r="H138" s="7" t="str">
        <f t="shared" si="35"/>
        <v/>
      </c>
      <c r="I138" s="7" t="e">
        <f t="shared" si="36"/>
        <v>#VALUE!</v>
      </c>
      <c r="J138" s="7" t="e">
        <f t="shared" si="37"/>
        <v>#VALUE!</v>
      </c>
      <c r="K138" s="7" t="str">
        <f t="shared" si="38"/>
        <v/>
      </c>
      <c r="L138" s="10" t="str">
        <f t="shared" si="39"/>
        <v/>
      </c>
      <c r="P138" s="8" t="e">
        <f>VLOOKUP(C138,観測地点一覧!$A$4:$K$2354,9,FALSE)</f>
        <v>#N/A</v>
      </c>
      <c r="Q138" s="4" t="str">
        <f t="shared" si="40"/>
        <v/>
      </c>
      <c r="R138" s="4" t="e">
        <f t="shared" si="41"/>
        <v>#N/A</v>
      </c>
      <c r="S138" s="4" t="str">
        <f t="shared" si="42"/>
        <v/>
      </c>
      <c r="T138" s="4" t="e">
        <f t="shared" si="43"/>
        <v>#N/A</v>
      </c>
      <c r="U138" s="9" t="e">
        <f t="shared" si="44"/>
        <v>#VALUE!</v>
      </c>
    </row>
    <row r="139" spans="3:21">
      <c r="C139" s="7" t="str">
        <f t="shared" si="30"/>
        <v/>
      </c>
      <c r="D139" s="7" t="str">
        <f t="shared" si="31"/>
        <v/>
      </c>
      <c r="E139" s="7" t="e">
        <f t="shared" si="32"/>
        <v>#VALUE!</v>
      </c>
      <c r="F139" s="7" t="e">
        <f t="shared" si="33"/>
        <v>#VALUE!</v>
      </c>
      <c r="G139" s="7" t="e">
        <f t="shared" si="34"/>
        <v>#VALUE!</v>
      </c>
      <c r="H139" s="7" t="str">
        <f t="shared" si="35"/>
        <v/>
      </c>
      <c r="I139" s="7" t="e">
        <f t="shared" si="36"/>
        <v>#VALUE!</v>
      </c>
      <c r="J139" s="7" t="e">
        <f t="shared" si="37"/>
        <v>#VALUE!</v>
      </c>
      <c r="K139" s="7" t="str">
        <f t="shared" si="38"/>
        <v/>
      </c>
      <c r="L139" s="10" t="str">
        <f t="shared" si="39"/>
        <v/>
      </c>
      <c r="P139" s="8" t="e">
        <f>VLOOKUP(C139,観測地点一覧!$A$4:$K$2354,9,FALSE)</f>
        <v>#N/A</v>
      </c>
      <c r="Q139" s="4" t="str">
        <f t="shared" si="40"/>
        <v/>
      </c>
      <c r="R139" s="4" t="e">
        <f t="shared" si="41"/>
        <v>#N/A</v>
      </c>
      <c r="S139" s="4" t="str">
        <f t="shared" si="42"/>
        <v/>
      </c>
      <c r="T139" s="4" t="e">
        <f t="shared" si="43"/>
        <v>#N/A</v>
      </c>
      <c r="U139" s="9" t="e">
        <f t="shared" si="44"/>
        <v>#VALUE!</v>
      </c>
    </row>
    <row r="140" spans="3:21">
      <c r="C140" s="7" t="str">
        <f t="shared" si="30"/>
        <v/>
      </c>
      <c r="D140" s="7" t="str">
        <f t="shared" si="31"/>
        <v/>
      </c>
      <c r="E140" s="7" t="e">
        <f t="shared" si="32"/>
        <v>#VALUE!</v>
      </c>
      <c r="F140" s="7" t="e">
        <f t="shared" si="33"/>
        <v>#VALUE!</v>
      </c>
      <c r="G140" s="7" t="e">
        <f t="shared" si="34"/>
        <v>#VALUE!</v>
      </c>
      <c r="H140" s="7" t="str">
        <f t="shared" si="35"/>
        <v/>
      </c>
      <c r="I140" s="7" t="e">
        <f t="shared" si="36"/>
        <v>#VALUE!</v>
      </c>
      <c r="J140" s="7" t="e">
        <f t="shared" si="37"/>
        <v>#VALUE!</v>
      </c>
      <c r="K140" s="7" t="str">
        <f t="shared" si="38"/>
        <v/>
      </c>
      <c r="L140" s="10" t="str">
        <f t="shared" si="39"/>
        <v/>
      </c>
      <c r="P140" s="8" t="e">
        <f>VLOOKUP(C140,観測地点一覧!$A$4:$K$2354,9,FALSE)</f>
        <v>#N/A</v>
      </c>
      <c r="Q140" s="4" t="str">
        <f t="shared" si="40"/>
        <v/>
      </c>
      <c r="R140" s="4" t="e">
        <f t="shared" si="41"/>
        <v>#N/A</v>
      </c>
      <c r="S140" s="4" t="str">
        <f t="shared" si="42"/>
        <v/>
      </c>
      <c r="T140" s="4" t="e">
        <f t="shared" si="43"/>
        <v>#N/A</v>
      </c>
      <c r="U140" s="9" t="e">
        <f t="shared" si="44"/>
        <v>#VALUE!</v>
      </c>
    </row>
    <row r="141" spans="3:21">
      <c r="C141" s="7" t="str">
        <f t="shared" si="30"/>
        <v/>
      </c>
      <c r="D141" s="7" t="str">
        <f t="shared" si="31"/>
        <v/>
      </c>
      <c r="E141" s="7" t="e">
        <f t="shared" si="32"/>
        <v>#VALUE!</v>
      </c>
      <c r="F141" s="7" t="e">
        <f t="shared" si="33"/>
        <v>#VALUE!</v>
      </c>
      <c r="G141" s="7" t="e">
        <f t="shared" si="34"/>
        <v>#VALUE!</v>
      </c>
      <c r="H141" s="7" t="str">
        <f t="shared" si="35"/>
        <v/>
      </c>
      <c r="I141" s="7" t="e">
        <f t="shared" si="36"/>
        <v>#VALUE!</v>
      </c>
      <c r="J141" s="7" t="e">
        <f t="shared" si="37"/>
        <v>#VALUE!</v>
      </c>
      <c r="K141" s="7" t="str">
        <f t="shared" si="38"/>
        <v/>
      </c>
      <c r="L141" s="10" t="str">
        <f t="shared" si="39"/>
        <v/>
      </c>
      <c r="P141" s="8" t="e">
        <f>VLOOKUP(C141,観測地点一覧!$A$4:$K$2354,9,FALSE)</f>
        <v>#N/A</v>
      </c>
      <c r="Q141" s="4" t="str">
        <f t="shared" si="40"/>
        <v/>
      </c>
      <c r="R141" s="4" t="e">
        <f t="shared" si="41"/>
        <v>#N/A</v>
      </c>
      <c r="S141" s="4" t="str">
        <f t="shared" si="42"/>
        <v/>
      </c>
      <c r="T141" s="4" t="e">
        <f t="shared" si="43"/>
        <v>#N/A</v>
      </c>
      <c r="U141" s="9" t="e">
        <f t="shared" si="44"/>
        <v>#VALUE!</v>
      </c>
    </row>
    <row r="142" spans="3:21">
      <c r="C142" s="7" t="str">
        <f t="shared" si="30"/>
        <v/>
      </c>
      <c r="D142" s="7" t="str">
        <f t="shared" si="31"/>
        <v/>
      </c>
      <c r="E142" s="7" t="e">
        <f t="shared" si="32"/>
        <v>#VALUE!</v>
      </c>
      <c r="F142" s="7" t="e">
        <f t="shared" si="33"/>
        <v>#VALUE!</v>
      </c>
      <c r="G142" s="7" t="e">
        <f t="shared" si="34"/>
        <v>#VALUE!</v>
      </c>
      <c r="H142" s="7" t="str">
        <f t="shared" si="35"/>
        <v/>
      </c>
      <c r="I142" s="7" t="e">
        <f t="shared" si="36"/>
        <v>#VALUE!</v>
      </c>
      <c r="J142" s="7" t="e">
        <f t="shared" si="37"/>
        <v>#VALUE!</v>
      </c>
      <c r="K142" s="7" t="str">
        <f t="shared" si="38"/>
        <v/>
      </c>
      <c r="L142" s="10" t="str">
        <f t="shared" si="39"/>
        <v/>
      </c>
      <c r="P142" s="8" t="e">
        <f>VLOOKUP(C142,観測地点一覧!$A$4:$K$2354,9,FALSE)</f>
        <v>#N/A</v>
      </c>
      <c r="Q142" s="4" t="str">
        <f t="shared" si="40"/>
        <v/>
      </c>
      <c r="R142" s="4" t="e">
        <f t="shared" si="41"/>
        <v>#N/A</v>
      </c>
      <c r="S142" s="4" t="str">
        <f t="shared" si="42"/>
        <v/>
      </c>
      <c r="T142" s="4" t="e">
        <f t="shared" si="43"/>
        <v>#N/A</v>
      </c>
      <c r="U142" s="9" t="e">
        <f t="shared" si="44"/>
        <v>#VALUE!</v>
      </c>
    </row>
    <row r="143" spans="3:21">
      <c r="C143" s="7" t="str">
        <f t="shared" si="30"/>
        <v/>
      </c>
      <c r="D143" s="7" t="str">
        <f t="shared" si="31"/>
        <v/>
      </c>
      <c r="E143" s="7" t="e">
        <f t="shared" si="32"/>
        <v>#VALUE!</v>
      </c>
      <c r="F143" s="7" t="e">
        <f t="shared" si="33"/>
        <v>#VALUE!</v>
      </c>
      <c r="G143" s="7" t="e">
        <f t="shared" si="34"/>
        <v>#VALUE!</v>
      </c>
      <c r="H143" s="7" t="str">
        <f t="shared" si="35"/>
        <v/>
      </c>
      <c r="I143" s="7" t="e">
        <f t="shared" si="36"/>
        <v>#VALUE!</v>
      </c>
      <c r="J143" s="7" t="e">
        <f t="shared" si="37"/>
        <v>#VALUE!</v>
      </c>
      <c r="K143" s="7" t="str">
        <f t="shared" si="38"/>
        <v/>
      </c>
      <c r="L143" s="10" t="str">
        <f t="shared" si="39"/>
        <v/>
      </c>
      <c r="P143" s="8" t="e">
        <f>VLOOKUP(C143,観測地点一覧!$A$4:$K$2354,9,FALSE)</f>
        <v>#N/A</v>
      </c>
      <c r="Q143" s="4" t="str">
        <f t="shared" si="40"/>
        <v/>
      </c>
      <c r="R143" s="4" t="e">
        <f t="shared" si="41"/>
        <v>#N/A</v>
      </c>
      <c r="S143" s="4" t="str">
        <f t="shared" si="42"/>
        <v/>
      </c>
      <c r="T143" s="4" t="e">
        <f t="shared" si="43"/>
        <v>#N/A</v>
      </c>
      <c r="U143" s="9" t="e">
        <f t="shared" si="44"/>
        <v>#VALUE!</v>
      </c>
    </row>
    <row r="144" spans="3:21">
      <c r="C144" s="7" t="str">
        <f t="shared" si="30"/>
        <v/>
      </c>
      <c r="D144" s="7" t="str">
        <f t="shared" si="31"/>
        <v/>
      </c>
      <c r="E144" s="7" t="e">
        <f t="shared" si="32"/>
        <v>#VALUE!</v>
      </c>
      <c r="F144" s="7" t="e">
        <f t="shared" si="33"/>
        <v>#VALUE!</v>
      </c>
      <c r="G144" s="7" t="e">
        <f t="shared" si="34"/>
        <v>#VALUE!</v>
      </c>
      <c r="H144" s="7" t="str">
        <f t="shared" si="35"/>
        <v/>
      </c>
      <c r="I144" s="7" t="e">
        <f t="shared" si="36"/>
        <v>#VALUE!</v>
      </c>
      <c r="J144" s="7" t="e">
        <f t="shared" si="37"/>
        <v>#VALUE!</v>
      </c>
      <c r="K144" s="7" t="str">
        <f t="shared" si="38"/>
        <v/>
      </c>
      <c r="L144" s="10" t="str">
        <f t="shared" si="39"/>
        <v/>
      </c>
      <c r="P144" s="8" t="e">
        <f>VLOOKUP(C144,観測地点一覧!$A$4:$K$2354,9,FALSE)</f>
        <v>#N/A</v>
      </c>
      <c r="Q144" s="4" t="str">
        <f t="shared" si="40"/>
        <v/>
      </c>
      <c r="R144" s="4" t="e">
        <f t="shared" si="41"/>
        <v>#N/A</v>
      </c>
      <c r="S144" s="4" t="str">
        <f t="shared" si="42"/>
        <v/>
      </c>
      <c r="T144" s="4" t="e">
        <f t="shared" si="43"/>
        <v>#N/A</v>
      </c>
      <c r="U144" s="9" t="e">
        <f t="shared" si="44"/>
        <v>#VALUE!</v>
      </c>
    </row>
    <row r="145" spans="3:21">
      <c r="C145" s="7" t="str">
        <f t="shared" si="30"/>
        <v/>
      </c>
      <c r="D145" s="7" t="str">
        <f t="shared" si="31"/>
        <v/>
      </c>
      <c r="E145" s="7" t="e">
        <f t="shared" si="32"/>
        <v>#VALUE!</v>
      </c>
      <c r="F145" s="7" t="e">
        <f t="shared" si="33"/>
        <v>#VALUE!</v>
      </c>
      <c r="G145" s="7" t="e">
        <f t="shared" si="34"/>
        <v>#VALUE!</v>
      </c>
      <c r="H145" s="7" t="str">
        <f t="shared" si="35"/>
        <v/>
      </c>
      <c r="I145" s="7" t="e">
        <f t="shared" si="36"/>
        <v>#VALUE!</v>
      </c>
      <c r="J145" s="7" t="e">
        <f t="shared" si="37"/>
        <v>#VALUE!</v>
      </c>
      <c r="K145" s="7" t="str">
        <f t="shared" si="38"/>
        <v/>
      </c>
      <c r="L145" s="10" t="str">
        <f t="shared" si="39"/>
        <v/>
      </c>
      <c r="P145" s="8" t="e">
        <f>VLOOKUP(C145,観測地点一覧!$A$4:$K$2354,9,FALSE)</f>
        <v>#N/A</v>
      </c>
      <c r="Q145" s="4" t="str">
        <f t="shared" si="40"/>
        <v/>
      </c>
      <c r="R145" s="4" t="e">
        <f t="shared" si="41"/>
        <v>#N/A</v>
      </c>
      <c r="S145" s="4" t="str">
        <f t="shared" si="42"/>
        <v/>
      </c>
      <c r="T145" s="4" t="e">
        <f t="shared" si="43"/>
        <v>#N/A</v>
      </c>
      <c r="U145" s="9" t="e">
        <f t="shared" si="44"/>
        <v>#VALUE!</v>
      </c>
    </row>
    <row r="146" spans="3:21">
      <c r="C146" s="7" t="str">
        <f t="shared" si="30"/>
        <v/>
      </c>
      <c r="D146" s="7" t="str">
        <f t="shared" si="31"/>
        <v/>
      </c>
      <c r="E146" s="7" t="e">
        <f t="shared" si="32"/>
        <v>#VALUE!</v>
      </c>
      <c r="F146" s="7" t="e">
        <f t="shared" si="33"/>
        <v>#VALUE!</v>
      </c>
      <c r="G146" s="7" t="e">
        <f t="shared" si="34"/>
        <v>#VALUE!</v>
      </c>
      <c r="H146" s="7" t="str">
        <f t="shared" si="35"/>
        <v/>
      </c>
      <c r="I146" s="7" t="e">
        <f t="shared" si="36"/>
        <v>#VALUE!</v>
      </c>
      <c r="J146" s="7" t="e">
        <f t="shared" si="37"/>
        <v>#VALUE!</v>
      </c>
      <c r="K146" s="7" t="str">
        <f t="shared" si="38"/>
        <v/>
      </c>
      <c r="L146" s="10" t="str">
        <f t="shared" si="39"/>
        <v/>
      </c>
      <c r="P146" s="8" t="e">
        <f>VLOOKUP(C146,観測地点一覧!$A$4:$K$2354,9,FALSE)</f>
        <v>#N/A</v>
      </c>
      <c r="Q146" s="4" t="str">
        <f t="shared" si="40"/>
        <v/>
      </c>
      <c r="R146" s="4" t="e">
        <f t="shared" si="41"/>
        <v>#N/A</v>
      </c>
      <c r="S146" s="4" t="str">
        <f t="shared" si="42"/>
        <v/>
      </c>
      <c r="T146" s="4" t="e">
        <f t="shared" si="43"/>
        <v>#N/A</v>
      </c>
      <c r="U146" s="9" t="e">
        <f t="shared" si="44"/>
        <v>#VALUE!</v>
      </c>
    </row>
    <row r="147" spans="3:21">
      <c r="C147" s="7" t="str">
        <f t="shared" si="30"/>
        <v/>
      </c>
      <c r="D147" s="7" t="str">
        <f t="shared" si="31"/>
        <v/>
      </c>
      <c r="E147" s="7" t="e">
        <f t="shared" si="32"/>
        <v>#VALUE!</v>
      </c>
      <c r="F147" s="7" t="e">
        <f t="shared" si="33"/>
        <v>#VALUE!</v>
      </c>
      <c r="G147" s="7" t="e">
        <f t="shared" si="34"/>
        <v>#VALUE!</v>
      </c>
      <c r="H147" s="7" t="str">
        <f t="shared" si="35"/>
        <v/>
      </c>
      <c r="I147" s="7" t="e">
        <f t="shared" si="36"/>
        <v>#VALUE!</v>
      </c>
      <c r="J147" s="7" t="e">
        <f t="shared" si="37"/>
        <v>#VALUE!</v>
      </c>
      <c r="K147" s="7" t="str">
        <f t="shared" si="38"/>
        <v/>
      </c>
      <c r="L147" s="10" t="str">
        <f t="shared" si="39"/>
        <v/>
      </c>
      <c r="P147" s="8" t="e">
        <f>VLOOKUP(C147,観測地点一覧!$A$4:$K$2354,9,FALSE)</f>
        <v>#N/A</v>
      </c>
      <c r="Q147" s="4" t="str">
        <f t="shared" si="40"/>
        <v/>
      </c>
      <c r="R147" s="4" t="e">
        <f t="shared" si="41"/>
        <v>#N/A</v>
      </c>
      <c r="S147" s="4" t="str">
        <f t="shared" si="42"/>
        <v/>
      </c>
      <c r="T147" s="4" t="e">
        <f t="shared" si="43"/>
        <v>#N/A</v>
      </c>
      <c r="U147" s="9" t="e">
        <f t="shared" si="44"/>
        <v>#VALUE!</v>
      </c>
    </row>
    <row r="148" spans="3:21">
      <c r="C148" s="7" t="str">
        <f t="shared" si="30"/>
        <v/>
      </c>
      <c r="D148" s="7" t="str">
        <f t="shared" si="31"/>
        <v/>
      </c>
      <c r="E148" s="7" t="e">
        <f t="shared" si="32"/>
        <v>#VALUE!</v>
      </c>
      <c r="F148" s="7" t="e">
        <f t="shared" si="33"/>
        <v>#VALUE!</v>
      </c>
      <c r="G148" s="7" t="e">
        <f t="shared" si="34"/>
        <v>#VALUE!</v>
      </c>
      <c r="H148" s="7" t="str">
        <f t="shared" si="35"/>
        <v/>
      </c>
      <c r="I148" s="7" t="e">
        <f t="shared" si="36"/>
        <v>#VALUE!</v>
      </c>
      <c r="J148" s="7" t="e">
        <f t="shared" si="37"/>
        <v>#VALUE!</v>
      </c>
      <c r="K148" s="7" t="str">
        <f t="shared" si="38"/>
        <v/>
      </c>
      <c r="L148" s="10" t="str">
        <f t="shared" si="39"/>
        <v/>
      </c>
      <c r="P148" s="8" t="e">
        <f>VLOOKUP(C148,観測地点一覧!$A$4:$K$2354,9,FALSE)</f>
        <v>#N/A</v>
      </c>
      <c r="Q148" s="4" t="str">
        <f t="shared" si="40"/>
        <v/>
      </c>
      <c r="R148" s="4" t="e">
        <f t="shared" si="41"/>
        <v>#N/A</v>
      </c>
      <c r="S148" s="4" t="str">
        <f t="shared" si="42"/>
        <v/>
      </c>
      <c r="T148" s="4" t="e">
        <f t="shared" si="43"/>
        <v>#N/A</v>
      </c>
      <c r="U148" s="9" t="e">
        <f t="shared" si="44"/>
        <v>#VALUE!</v>
      </c>
    </row>
    <row r="149" spans="3:21">
      <c r="C149" s="7" t="str">
        <f t="shared" si="30"/>
        <v/>
      </c>
      <c r="D149" s="7" t="str">
        <f t="shared" si="31"/>
        <v/>
      </c>
      <c r="E149" s="7" t="e">
        <f t="shared" si="32"/>
        <v>#VALUE!</v>
      </c>
      <c r="F149" s="7" t="e">
        <f t="shared" si="33"/>
        <v>#VALUE!</v>
      </c>
      <c r="G149" s="7" t="e">
        <f t="shared" si="34"/>
        <v>#VALUE!</v>
      </c>
      <c r="H149" s="7" t="str">
        <f t="shared" si="35"/>
        <v/>
      </c>
      <c r="I149" s="7" t="e">
        <f t="shared" si="36"/>
        <v>#VALUE!</v>
      </c>
      <c r="J149" s="7" t="e">
        <f t="shared" si="37"/>
        <v>#VALUE!</v>
      </c>
      <c r="K149" s="7" t="str">
        <f t="shared" si="38"/>
        <v/>
      </c>
      <c r="L149" s="10" t="str">
        <f t="shared" si="39"/>
        <v/>
      </c>
      <c r="P149" s="8" t="e">
        <f>VLOOKUP(C149,観測地点一覧!$A$4:$K$2354,9,FALSE)</f>
        <v>#N/A</v>
      </c>
      <c r="Q149" s="4" t="str">
        <f t="shared" si="40"/>
        <v/>
      </c>
      <c r="R149" s="4" t="e">
        <f t="shared" si="41"/>
        <v>#N/A</v>
      </c>
      <c r="S149" s="4" t="str">
        <f t="shared" si="42"/>
        <v/>
      </c>
      <c r="T149" s="4" t="e">
        <f t="shared" si="43"/>
        <v>#N/A</v>
      </c>
      <c r="U149" s="9" t="e">
        <f t="shared" si="44"/>
        <v>#VALUE!</v>
      </c>
    </row>
    <row r="150" spans="3:21">
      <c r="C150" s="7" t="str">
        <f t="shared" si="30"/>
        <v/>
      </c>
      <c r="D150" s="7" t="str">
        <f t="shared" si="31"/>
        <v/>
      </c>
      <c r="E150" s="7" t="e">
        <f t="shared" si="32"/>
        <v>#VALUE!</v>
      </c>
      <c r="F150" s="7" t="e">
        <f t="shared" si="33"/>
        <v>#VALUE!</v>
      </c>
      <c r="G150" s="7" t="e">
        <f t="shared" si="34"/>
        <v>#VALUE!</v>
      </c>
      <c r="H150" s="7" t="str">
        <f t="shared" si="35"/>
        <v/>
      </c>
      <c r="I150" s="7" t="e">
        <f t="shared" si="36"/>
        <v>#VALUE!</v>
      </c>
      <c r="J150" s="7" t="e">
        <f t="shared" si="37"/>
        <v>#VALUE!</v>
      </c>
      <c r="K150" s="7" t="str">
        <f t="shared" si="38"/>
        <v/>
      </c>
      <c r="L150" s="10" t="str">
        <f t="shared" si="39"/>
        <v/>
      </c>
      <c r="P150" s="8" t="e">
        <f>VLOOKUP(C150,観測地点一覧!$A$4:$K$2354,9,FALSE)</f>
        <v>#N/A</v>
      </c>
      <c r="Q150" s="4" t="str">
        <f t="shared" si="40"/>
        <v/>
      </c>
      <c r="R150" s="4" t="e">
        <f t="shared" si="41"/>
        <v>#N/A</v>
      </c>
      <c r="S150" s="4" t="str">
        <f t="shared" si="42"/>
        <v/>
      </c>
      <c r="T150" s="4" t="e">
        <f t="shared" si="43"/>
        <v>#N/A</v>
      </c>
      <c r="U150" s="9" t="e">
        <f t="shared" si="44"/>
        <v>#VALUE!</v>
      </c>
    </row>
    <row r="151" spans="3:21">
      <c r="C151" s="7" t="str">
        <f t="shared" si="30"/>
        <v/>
      </c>
      <c r="D151" s="7" t="str">
        <f t="shared" si="31"/>
        <v/>
      </c>
      <c r="E151" s="7" t="e">
        <f t="shared" si="32"/>
        <v>#VALUE!</v>
      </c>
      <c r="F151" s="7" t="e">
        <f t="shared" si="33"/>
        <v>#VALUE!</v>
      </c>
      <c r="G151" s="7" t="e">
        <f t="shared" si="34"/>
        <v>#VALUE!</v>
      </c>
      <c r="H151" s="7" t="str">
        <f t="shared" si="35"/>
        <v/>
      </c>
      <c r="I151" s="7" t="e">
        <f t="shared" si="36"/>
        <v>#VALUE!</v>
      </c>
      <c r="J151" s="7" t="e">
        <f t="shared" si="37"/>
        <v>#VALUE!</v>
      </c>
      <c r="K151" s="7" t="str">
        <f t="shared" si="38"/>
        <v/>
      </c>
      <c r="L151" s="10" t="str">
        <f t="shared" si="39"/>
        <v/>
      </c>
      <c r="P151" s="8" t="e">
        <f>VLOOKUP(C151,観測地点一覧!$A$4:$K$2354,9,FALSE)</f>
        <v>#N/A</v>
      </c>
      <c r="Q151" s="4" t="str">
        <f t="shared" si="40"/>
        <v/>
      </c>
      <c r="R151" s="4" t="e">
        <f t="shared" si="41"/>
        <v>#N/A</v>
      </c>
      <c r="S151" s="4" t="str">
        <f t="shared" si="42"/>
        <v/>
      </c>
      <c r="T151" s="4" t="e">
        <f t="shared" si="43"/>
        <v>#N/A</v>
      </c>
      <c r="U151" s="9" t="e">
        <f t="shared" si="44"/>
        <v>#VALUE!</v>
      </c>
    </row>
    <row r="152" spans="3:21">
      <c r="C152" s="7" t="str">
        <f t="shared" si="30"/>
        <v/>
      </c>
      <c r="D152" s="7" t="str">
        <f t="shared" si="31"/>
        <v/>
      </c>
      <c r="E152" s="7" t="e">
        <f t="shared" si="32"/>
        <v>#VALUE!</v>
      </c>
      <c r="F152" s="7" t="e">
        <f t="shared" si="33"/>
        <v>#VALUE!</v>
      </c>
      <c r="G152" s="7" t="e">
        <f t="shared" si="34"/>
        <v>#VALUE!</v>
      </c>
      <c r="H152" s="7" t="str">
        <f t="shared" si="35"/>
        <v/>
      </c>
      <c r="I152" s="7" t="e">
        <f t="shared" si="36"/>
        <v>#VALUE!</v>
      </c>
      <c r="J152" s="7" t="e">
        <f t="shared" si="37"/>
        <v>#VALUE!</v>
      </c>
      <c r="K152" s="7" t="str">
        <f t="shared" si="38"/>
        <v/>
      </c>
      <c r="L152" s="10" t="str">
        <f t="shared" si="39"/>
        <v/>
      </c>
      <c r="P152" s="8" t="e">
        <f>VLOOKUP(C152,観測地点一覧!$A$4:$K$2354,9,FALSE)</f>
        <v>#N/A</v>
      </c>
      <c r="Q152" s="4" t="str">
        <f t="shared" si="40"/>
        <v/>
      </c>
      <c r="R152" s="4" t="e">
        <f t="shared" si="41"/>
        <v>#N/A</v>
      </c>
      <c r="S152" s="4" t="str">
        <f t="shared" si="42"/>
        <v/>
      </c>
      <c r="T152" s="4" t="e">
        <f t="shared" si="43"/>
        <v>#N/A</v>
      </c>
      <c r="U152" s="9" t="e">
        <f t="shared" si="44"/>
        <v>#VALUE!</v>
      </c>
    </row>
    <row r="153" spans="3:21">
      <c r="C153" s="7" t="str">
        <f t="shared" si="30"/>
        <v/>
      </c>
      <c r="D153" s="7" t="str">
        <f t="shared" si="31"/>
        <v/>
      </c>
      <c r="E153" s="7" t="e">
        <f t="shared" si="32"/>
        <v>#VALUE!</v>
      </c>
      <c r="F153" s="7" t="e">
        <f t="shared" si="33"/>
        <v>#VALUE!</v>
      </c>
      <c r="G153" s="7" t="e">
        <f t="shared" si="34"/>
        <v>#VALUE!</v>
      </c>
      <c r="H153" s="7" t="str">
        <f t="shared" si="35"/>
        <v/>
      </c>
      <c r="I153" s="7" t="e">
        <f t="shared" si="36"/>
        <v>#VALUE!</v>
      </c>
      <c r="J153" s="7" t="e">
        <f t="shared" si="37"/>
        <v>#VALUE!</v>
      </c>
      <c r="K153" s="7" t="str">
        <f t="shared" si="38"/>
        <v/>
      </c>
      <c r="L153" s="10" t="str">
        <f t="shared" si="39"/>
        <v/>
      </c>
      <c r="P153" s="8" t="e">
        <f>VLOOKUP(C153,観測地点一覧!$A$4:$K$2354,9,FALSE)</f>
        <v>#N/A</v>
      </c>
      <c r="Q153" s="4" t="str">
        <f t="shared" si="40"/>
        <v/>
      </c>
      <c r="R153" s="4" t="e">
        <f t="shared" si="41"/>
        <v>#N/A</v>
      </c>
      <c r="S153" s="4" t="str">
        <f t="shared" si="42"/>
        <v/>
      </c>
      <c r="T153" s="4" t="e">
        <f t="shared" si="43"/>
        <v>#N/A</v>
      </c>
      <c r="U153" s="9" t="e">
        <f t="shared" si="44"/>
        <v>#VALUE!</v>
      </c>
    </row>
    <row r="154" spans="3:21">
      <c r="C154" s="7" t="str">
        <f t="shared" si="30"/>
        <v/>
      </c>
      <c r="D154" s="7" t="str">
        <f t="shared" si="31"/>
        <v/>
      </c>
      <c r="E154" s="7" t="e">
        <f t="shared" si="32"/>
        <v>#VALUE!</v>
      </c>
      <c r="F154" s="7" t="e">
        <f t="shared" si="33"/>
        <v>#VALUE!</v>
      </c>
      <c r="G154" s="7" t="e">
        <f t="shared" si="34"/>
        <v>#VALUE!</v>
      </c>
      <c r="H154" s="7" t="str">
        <f t="shared" si="35"/>
        <v/>
      </c>
      <c r="I154" s="7" t="e">
        <f t="shared" si="36"/>
        <v>#VALUE!</v>
      </c>
      <c r="J154" s="7" t="e">
        <f t="shared" si="37"/>
        <v>#VALUE!</v>
      </c>
      <c r="K154" s="7" t="str">
        <f t="shared" si="38"/>
        <v/>
      </c>
      <c r="L154" s="10" t="str">
        <f t="shared" si="39"/>
        <v/>
      </c>
      <c r="P154" s="8" t="e">
        <f>VLOOKUP(C154,観測地点一覧!$A$4:$K$2354,9,FALSE)</f>
        <v>#N/A</v>
      </c>
      <c r="Q154" s="4" t="str">
        <f t="shared" si="40"/>
        <v/>
      </c>
      <c r="R154" s="4" t="e">
        <f t="shared" si="41"/>
        <v>#N/A</v>
      </c>
      <c r="S154" s="4" t="str">
        <f t="shared" si="42"/>
        <v/>
      </c>
      <c r="T154" s="4" t="e">
        <f t="shared" si="43"/>
        <v>#N/A</v>
      </c>
      <c r="U154" s="9" t="e">
        <f t="shared" si="44"/>
        <v>#VALUE!</v>
      </c>
    </row>
    <row r="155" spans="3:21">
      <c r="C155" s="7" t="str">
        <f t="shared" si="30"/>
        <v/>
      </c>
      <c r="D155" s="7" t="str">
        <f t="shared" si="31"/>
        <v/>
      </c>
      <c r="E155" s="7" t="e">
        <f t="shared" si="32"/>
        <v>#VALUE!</v>
      </c>
      <c r="F155" s="7" t="e">
        <f t="shared" si="33"/>
        <v>#VALUE!</v>
      </c>
      <c r="G155" s="7" t="e">
        <f t="shared" si="34"/>
        <v>#VALUE!</v>
      </c>
      <c r="H155" s="7" t="str">
        <f t="shared" si="35"/>
        <v/>
      </c>
      <c r="I155" s="7" t="e">
        <f t="shared" si="36"/>
        <v>#VALUE!</v>
      </c>
      <c r="J155" s="7" t="e">
        <f t="shared" si="37"/>
        <v>#VALUE!</v>
      </c>
      <c r="K155" s="7" t="str">
        <f t="shared" si="38"/>
        <v/>
      </c>
      <c r="L155" s="10" t="str">
        <f t="shared" si="39"/>
        <v/>
      </c>
      <c r="P155" s="8" t="e">
        <f>VLOOKUP(C155,観測地点一覧!$A$4:$K$2354,9,FALSE)</f>
        <v>#N/A</v>
      </c>
      <c r="Q155" s="4" t="str">
        <f t="shared" si="40"/>
        <v/>
      </c>
      <c r="R155" s="4" t="e">
        <f t="shared" si="41"/>
        <v>#N/A</v>
      </c>
      <c r="S155" s="4" t="str">
        <f t="shared" si="42"/>
        <v/>
      </c>
      <c r="T155" s="4" t="e">
        <f t="shared" si="43"/>
        <v>#N/A</v>
      </c>
      <c r="U155" s="9" t="e">
        <f t="shared" si="44"/>
        <v>#VALUE!</v>
      </c>
    </row>
    <row r="156" spans="3:21">
      <c r="C156" s="7" t="str">
        <f t="shared" si="30"/>
        <v/>
      </c>
      <c r="D156" s="7" t="str">
        <f t="shared" si="31"/>
        <v/>
      </c>
      <c r="E156" s="7" t="e">
        <f t="shared" si="32"/>
        <v>#VALUE!</v>
      </c>
      <c r="F156" s="7" t="e">
        <f t="shared" si="33"/>
        <v>#VALUE!</v>
      </c>
      <c r="G156" s="7" t="e">
        <f t="shared" si="34"/>
        <v>#VALUE!</v>
      </c>
      <c r="H156" s="7" t="str">
        <f t="shared" si="35"/>
        <v/>
      </c>
      <c r="I156" s="7" t="e">
        <f t="shared" si="36"/>
        <v>#VALUE!</v>
      </c>
      <c r="J156" s="7" t="e">
        <f t="shared" si="37"/>
        <v>#VALUE!</v>
      </c>
      <c r="K156" s="7" t="str">
        <f t="shared" si="38"/>
        <v/>
      </c>
      <c r="L156" s="10" t="str">
        <f t="shared" si="39"/>
        <v/>
      </c>
      <c r="P156" s="8" t="e">
        <f>VLOOKUP(C156,観測地点一覧!$A$4:$K$2354,9,FALSE)</f>
        <v>#N/A</v>
      </c>
      <c r="Q156" s="4" t="str">
        <f t="shared" si="40"/>
        <v/>
      </c>
      <c r="R156" s="4" t="e">
        <f t="shared" si="41"/>
        <v>#N/A</v>
      </c>
      <c r="S156" s="4" t="str">
        <f t="shared" si="42"/>
        <v/>
      </c>
      <c r="T156" s="4" t="e">
        <f t="shared" si="43"/>
        <v>#N/A</v>
      </c>
      <c r="U156" s="9" t="e">
        <f t="shared" si="44"/>
        <v>#VALUE!</v>
      </c>
    </row>
    <row r="157" spans="3:21">
      <c r="C157" s="7" t="str">
        <f t="shared" si="30"/>
        <v/>
      </c>
      <c r="D157" s="7" t="str">
        <f t="shared" si="31"/>
        <v/>
      </c>
      <c r="E157" s="7" t="e">
        <f t="shared" si="32"/>
        <v>#VALUE!</v>
      </c>
      <c r="F157" s="7" t="e">
        <f t="shared" si="33"/>
        <v>#VALUE!</v>
      </c>
      <c r="G157" s="7" t="e">
        <f t="shared" si="34"/>
        <v>#VALUE!</v>
      </c>
      <c r="H157" s="7" t="str">
        <f t="shared" si="35"/>
        <v/>
      </c>
      <c r="I157" s="7" t="e">
        <f t="shared" si="36"/>
        <v>#VALUE!</v>
      </c>
      <c r="J157" s="7" t="e">
        <f t="shared" si="37"/>
        <v>#VALUE!</v>
      </c>
      <c r="K157" s="7" t="str">
        <f t="shared" si="38"/>
        <v/>
      </c>
      <c r="L157" s="10" t="str">
        <f t="shared" si="39"/>
        <v/>
      </c>
      <c r="P157" s="8" t="e">
        <f>VLOOKUP(C157,観測地点一覧!$A$4:$K$2354,9,FALSE)</f>
        <v>#N/A</v>
      </c>
      <c r="Q157" s="4" t="str">
        <f t="shared" si="40"/>
        <v/>
      </c>
      <c r="R157" s="4" t="e">
        <f t="shared" si="41"/>
        <v>#N/A</v>
      </c>
      <c r="S157" s="4" t="str">
        <f t="shared" si="42"/>
        <v/>
      </c>
      <c r="T157" s="4" t="e">
        <f t="shared" si="43"/>
        <v>#N/A</v>
      </c>
      <c r="U157" s="9" t="e">
        <f t="shared" si="44"/>
        <v>#VALUE!</v>
      </c>
    </row>
    <row r="158" spans="3:21">
      <c r="C158" s="7" t="str">
        <f t="shared" si="30"/>
        <v/>
      </c>
      <c r="D158" s="7" t="str">
        <f t="shared" si="31"/>
        <v/>
      </c>
      <c r="E158" s="7" t="e">
        <f t="shared" si="32"/>
        <v>#VALUE!</v>
      </c>
      <c r="F158" s="7" t="e">
        <f t="shared" si="33"/>
        <v>#VALUE!</v>
      </c>
      <c r="G158" s="7" t="e">
        <f t="shared" si="34"/>
        <v>#VALUE!</v>
      </c>
      <c r="H158" s="7" t="str">
        <f t="shared" si="35"/>
        <v/>
      </c>
      <c r="I158" s="7" t="e">
        <f t="shared" si="36"/>
        <v>#VALUE!</v>
      </c>
      <c r="J158" s="7" t="e">
        <f t="shared" si="37"/>
        <v>#VALUE!</v>
      </c>
      <c r="K158" s="7" t="str">
        <f t="shared" si="38"/>
        <v/>
      </c>
      <c r="L158" s="10" t="str">
        <f t="shared" si="39"/>
        <v/>
      </c>
      <c r="P158" s="8" t="e">
        <f>VLOOKUP(C158,観測地点一覧!$A$4:$K$2354,9,FALSE)</f>
        <v>#N/A</v>
      </c>
      <c r="Q158" s="4" t="str">
        <f t="shared" si="40"/>
        <v/>
      </c>
      <c r="R158" s="4" t="e">
        <f t="shared" si="41"/>
        <v>#N/A</v>
      </c>
      <c r="S158" s="4" t="str">
        <f t="shared" si="42"/>
        <v/>
      </c>
      <c r="T158" s="4" t="e">
        <f t="shared" si="43"/>
        <v>#N/A</v>
      </c>
      <c r="U158" s="9" t="e">
        <f t="shared" si="44"/>
        <v>#VALUE!</v>
      </c>
    </row>
    <row r="159" spans="3:21">
      <c r="C159" s="7" t="str">
        <f t="shared" si="30"/>
        <v/>
      </c>
      <c r="D159" s="7" t="str">
        <f t="shared" si="31"/>
        <v/>
      </c>
      <c r="E159" s="7" t="e">
        <f t="shared" si="32"/>
        <v>#VALUE!</v>
      </c>
      <c r="F159" s="7" t="e">
        <f t="shared" si="33"/>
        <v>#VALUE!</v>
      </c>
      <c r="G159" s="7" t="e">
        <f t="shared" si="34"/>
        <v>#VALUE!</v>
      </c>
      <c r="H159" s="7" t="str">
        <f t="shared" si="35"/>
        <v/>
      </c>
      <c r="I159" s="7" t="e">
        <f t="shared" si="36"/>
        <v>#VALUE!</v>
      </c>
      <c r="J159" s="7" t="e">
        <f t="shared" si="37"/>
        <v>#VALUE!</v>
      </c>
      <c r="K159" s="7" t="str">
        <f t="shared" si="38"/>
        <v/>
      </c>
      <c r="L159" s="10" t="str">
        <f t="shared" si="39"/>
        <v/>
      </c>
      <c r="P159" s="8" t="e">
        <f>VLOOKUP(C159,観測地点一覧!$A$4:$K$2354,9,FALSE)</f>
        <v>#N/A</v>
      </c>
      <c r="Q159" s="4" t="str">
        <f t="shared" si="40"/>
        <v/>
      </c>
      <c r="R159" s="4" t="e">
        <f t="shared" si="41"/>
        <v>#N/A</v>
      </c>
      <c r="S159" s="4" t="str">
        <f t="shared" si="42"/>
        <v/>
      </c>
      <c r="T159" s="4" t="e">
        <f t="shared" si="43"/>
        <v>#N/A</v>
      </c>
      <c r="U159" s="9" t="e">
        <f t="shared" si="44"/>
        <v>#VALUE!</v>
      </c>
    </row>
    <row r="160" spans="3:21">
      <c r="C160" s="7" t="str">
        <f t="shared" si="30"/>
        <v/>
      </c>
      <c r="D160" s="7" t="str">
        <f t="shared" si="31"/>
        <v/>
      </c>
      <c r="E160" s="7" t="e">
        <f t="shared" si="32"/>
        <v>#VALUE!</v>
      </c>
      <c r="F160" s="7" t="e">
        <f t="shared" si="33"/>
        <v>#VALUE!</v>
      </c>
      <c r="G160" s="7" t="e">
        <f t="shared" si="34"/>
        <v>#VALUE!</v>
      </c>
      <c r="H160" s="7" t="str">
        <f t="shared" si="35"/>
        <v/>
      </c>
      <c r="I160" s="7" t="e">
        <f t="shared" si="36"/>
        <v>#VALUE!</v>
      </c>
      <c r="J160" s="7" t="e">
        <f t="shared" si="37"/>
        <v>#VALUE!</v>
      </c>
      <c r="K160" s="7" t="str">
        <f t="shared" si="38"/>
        <v/>
      </c>
      <c r="L160" s="10" t="str">
        <f t="shared" si="39"/>
        <v/>
      </c>
      <c r="P160" s="8" t="e">
        <f>VLOOKUP(C160,観測地点一覧!$A$4:$K$2354,9,FALSE)</f>
        <v>#N/A</v>
      </c>
      <c r="Q160" s="4" t="str">
        <f t="shared" si="40"/>
        <v/>
      </c>
      <c r="R160" s="4" t="e">
        <f t="shared" si="41"/>
        <v>#N/A</v>
      </c>
      <c r="S160" s="4" t="str">
        <f t="shared" si="42"/>
        <v/>
      </c>
      <c r="T160" s="4" t="e">
        <f t="shared" si="43"/>
        <v>#N/A</v>
      </c>
      <c r="U160" s="9" t="e">
        <f t="shared" si="44"/>
        <v>#VALUE!</v>
      </c>
    </row>
    <row r="161" spans="3:21">
      <c r="C161" s="7" t="str">
        <f t="shared" si="30"/>
        <v/>
      </c>
      <c r="D161" s="7" t="str">
        <f t="shared" si="31"/>
        <v/>
      </c>
      <c r="E161" s="7" t="e">
        <f t="shared" si="32"/>
        <v>#VALUE!</v>
      </c>
      <c r="F161" s="7" t="e">
        <f t="shared" si="33"/>
        <v>#VALUE!</v>
      </c>
      <c r="G161" s="7" t="e">
        <f t="shared" si="34"/>
        <v>#VALUE!</v>
      </c>
      <c r="H161" s="7" t="str">
        <f t="shared" si="35"/>
        <v/>
      </c>
      <c r="I161" s="7" t="e">
        <f t="shared" si="36"/>
        <v>#VALUE!</v>
      </c>
      <c r="J161" s="7" t="e">
        <f t="shared" si="37"/>
        <v>#VALUE!</v>
      </c>
      <c r="K161" s="7" t="str">
        <f t="shared" si="38"/>
        <v/>
      </c>
      <c r="L161" s="10" t="str">
        <f t="shared" si="39"/>
        <v/>
      </c>
      <c r="P161" s="8" t="e">
        <f>VLOOKUP(C161,観測地点一覧!$A$4:$K$2354,9,FALSE)</f>
        <v>#N/A</v>
      </c>
      <c r="Q161" s="4" t="str">
        <f t="shared" si="40"/>
        <v/>
      </c>
      <c r="R161" s="4" t="e">
        <f t="shared" si="41"/>
        <v>#N/A</v>
      </c>
      <c r="S161" s="4" t="str">
        <f t="shared" si="42"/>
        <v/>
      </c>
      <c r="T161" s="4" t="e">
        <f t="shared" si="43"/>
        <v>#N/A</v>
      </c>
      <c r="U161" s="9" t="e">
        <f t="shared" si="44"/>
        <v>#VALUE!</v>
      </c>
    </row>
    <row r="162" spans="3:21">
      <c r="C162" s="7" t="str">
        <f t="shared" si="30"/>
        <v/>
      </c>
      <c r="D162" s="7" t="str">
        <f t="shared" si="31"/>
        <v/>
      </c>
      <c r="E162" s="7" t="e">
        <f t="shared" si="32"/>
        <v>#VALUE!</v>
      </c>
      <c r="F162" s="7" t="e">
        <f t="shared" si="33"/>
        <v>#VALUE!</v>
      </c>
      <c r="G162" s="7" t="e">
        <f t="shared" si="34"/>
        <v>#VALUE!</v>
      </c>
      <c r="H162" s="7" t="str">
        <f t="shared" si="35"/>
        <v/>
      </c>
      <c r="I162" s="7" t="e">
        <f t="shared" si="36"/>
        <v>#VALUE!</v>
      </c>
      <c r="J162" s="7" t="e">
        <f t="shared" si="37"/>
        <v>#VALUE!</v>
      </c>
      <c r="K162" s="7" t="str">
        <f t="shared" si="38"/>
        <v/>
      </c>
      <c r="L162" s="10" t="str">
        <f t="shared" si="39"/>
        <v/>
      </c>
      <c r="P162" s="8" t="e">
        <f>VLOOKUP(C162,観測地点一覧!$A$4:$K$2354,9,FALSE)</f>
        <v>#N/A</v>
      </c>
      <c r="Q162" s="4" t="str">
        <f t="shared" si="40"/>
        <v/>
      </c>
      <c r="R162" s="4" t="e">
        <f t="shared" si="41"/>
        <v>#N/A</v>
      </c>
      <c r="S162" s="4" t="str">
        <f t="shared" si="42"/>
        <v/>
      </c>
      <c r="T162" s="4" t="e">
        <f t="shared" si="43"/>
        <v>#N/A</v>
      </c>
      <c r="U162" s="9" t="e">
        <f t="shared" si="44"/>
        <v>#VALUE!</v>
      </c>
    </row>
    <row r="163" spans="3:21">
      <c r="C163" s="7" t="str">
        <f t="shared" si="30"/>
        <v/>
      </c>
      <c r="D163" s="7" t="str">
        <f t="shared" si="31"/>
        <v/>
      </c>
      <c r="E163" s="7" t="e">
        <f t="shared" si="32"/>
        <v>#VALUE!</v>
      </c>
      <c r="F163" s="7" t="e">
        <f t="shared" si="33"/>
        <v>#VALUE!</v>
      </c>
      <c r="G163" s="7" t="e">
        <f t="shared" si="34"/>
        <v>#VALUE!</v>
      </c>
      <c r="H163" s="7" t="str">
        <f t="shared" si="35"/>
        <v/>
      </c>
      <c r="I163" s="7" t="e">
        <f t="shared" si="36"/>
        <v>#VALUE!</v>
      </c>
      <c r="J163" s="7" t="e">
        <f t="shared" si="37"/>
        <v>#VALUE!</v>
      </c>
      <c r="K163" s="7" t="str">
        <f t="shared" si="38"/>
        <v/>
      </c>
      <c r="L163" s="10" t="str">
        <f t="shared" si="39"/>
        <v/>
      </c>
      <c r="P163" s="8" t="e">
        <f>VLOOKUP(C163,観測地点一覧!$A$4:$K$2354,9,FALSE)</f>
        <v>#N/A</v>
      </c>
      <c r="Q163" s="4" t="str">
        <f t="shared" si="40"/>
        <v/>
      </c>
      <c r="R163" s="4" t="e">
        <f t="shared" si="41"/>
        <v>#N/A</v>
      </c>
      <c r="S163" s="4" t="str">
        <f t="shared" si="42"/>
        <v/>
      </c>
      <c r="T163" s="4" t="e">
        <f t="shared" si="43"/>
        <v>#N/A</v>
      </c>
      <c r="U163" s="9" t="e">
        <f t="shared" si="44"/>
        <v>#VALUE!</v>
      </c>
    </row>
    <row r="164" spans="3:21">
      <c r="C164" s="7" t="str">
        <f t="shared" si="30"/>
        <v/>
      </c>
      <c r="D164" s="7" t="str">
        <f t="shared" si="31"/>
        <v/>
      </c>
      <c r="E164" s="7" t="e">
        <f t="shared" si="32"/>
        <v>#VALUE!</v>
      </c>
      <c r="F164" s="7" t="e">
        <f t="shared" si="33"/>
        <v>#VALUE!</v>
      </c>
      <c r="G164" s="7" t="e">
        <f t="shared" si="34"/>
        <v>#VALUE!</v>
      </c>
      <c r="H164" s="7" t="str">
        <f t="shared" si="35"/>
        <v/>
      </c>
      <c r="I164" s="7" t="e">
        <f t="shared" si="36"/>
        <v>#VALUE!</v>
      </c>
      <c r="J164" s="7" t="e">
        <f t="shared" si="37"/>
        <v>#VALUE!</v>
      </c>
      <c r="K164" s="7" t="str">
        <f t="shared" si="38"/>
        <v/>
      </c>
      <c r="L164" s="10" t="str">
        <f t="shared" si="39"/>
        <v/>
      </c>
      <c r="P164" s="8" t="e">
        <f>VLOOKUP(C164,観測地点一覧!$A$4:$K$2354,9,FALSE)</f>
        <v>#N/A</v>
      </c>
      <c r="Q164" s="4" t="str">
        <f t="shared" si="40"/>
        <v/>
      </c>
      <c r="R164" s="4" t="e">
        <f t="shared" si="41"/>
        <v>#N/A</v>
      </c>
      <c r="S164" s="4" t="str">
        <f t="shared" si="42"/>
        <v/>
      </c>
      <c r="T164" s="4" t="e">
        <f t="shared" si="43"/>
        <v>#N/A</v>
      </c>
      <c r="U164" s="9" t="e">
        <f t="shared" si="44"/>
        <v>#VALUE!</v>
      </c>
    </row>
    <row r="165" spans="3:21">
      <c r="C165" s="7" t="str">
        <f t="shared" si="30"/>
        <v/>
      </c>
      <c r="D165" s="7" t="str">
        <f t="shared" si="31"/>
        <v/>
      </c>
      <c r="E165" s="7" t="e">
        <f t="shared" si="32"/>
        <v>#VALUE!</v>
      </c>
      <c r="F165" s="7" t="e">
        <f t="shared" si="33"/>
        <v>#VALUE!</v>
      </c>
      <c r="G165" s="7" t="e">
        <f t="shared" si="34"/>
        <v>#VALUE!</v>
      </c>
      <c r="H165" s="7" t="str">
        <f t="shared" si="35"/>
        <v/>
      </c>
      <c r="I165" s="7" t="e">
        <f t="shared" si="36"/>
        <v>#VALUE!</v>
      </c>
      <c r="J165" s="7" t="e">
        <f t="shared" si="37"/>
        <v>#VALUE!</v>
      </c>
      <c r="K165" s="7" t="str">
        <f t="shared" si="38"/>
        <v/>
      </c>
      <c r="L165" s="10" t="str">
        <f t="shared" si="39"/>
        <v/>
      </c>
      <c r="P165" s="8" t="e">
        <f>VLOOKUP(C165,観測地点一覧!$A$4:$K$2354,9,FALSE)</f>
        <v>#N/A</v>
      </c>
      <c r="Q165" s="4" t="str">
        <f t="shared" si="40"/>
        <v/>
      </c>
      <c r="R165" s="4" t="e">
        <f t="shared" si="41"/>
        <v>#N/A</v>
      </c>
      <c r="S165" s="4" t="str">
        <f t="shared" si="42"/>
        <v/>
      </c>
      <c r="T165" s="4" t="e">
        <f t="shared" si="43"/>
        <v>#N/A</v>
      </c>
      <c r="U165" s="9" t="e">
        <f t="shared" si="44"/>
        <v>#VALUE!</v>
      </c>
    </row>
    <row r="166" spans="3:21">
      <c r="C166" s="7" t="str">
        <f t="shared" si="30"/>
        <v/>
      </c>
      <c r="D166" s="7" t="str">
        <f t="shared" si="31"/>
        <v/>
      </c>
      <c r="E166" s="7" t="e">
        <f t="shared" si="32"/>
        <v>#VALUE!</v>
      </c>
      <c r="F166" s="7" t="e">
        <f t="shared" si="33"/>
        <v>#VALUE!</v>
      </c>
      <c r="G166" s="7" t="e">
        <f t="shared" si="34"/>
        <v>#VALUE!</v>
      </c>
      <c r="H166" s="7" t="str">
        <f t="shared" si="35"/>
        <v/>
      </c>
      <c r="I166" s="7" t="e">
        <f t="shared" si="36"/>
        <v>#VALUE!</v>
      </c>
      <c r="J166" s="7" t="e">
        <f t="shared" si="37"/>
        <v>#VALUE!</v>
      </c>
      <c r="K166" s="7" t="str">
        <f t="shared" si="38"/>
        <v/>
      </c>
      <c r="L166" s="10" t="str">
        <f t="shared" si="39"/>
        <v/>
      </c>
      <c r="P166" s="8" t="e">
        <f>VLOOKUP(C166,観測地点一覧!$A$4:$K$2354,9,FALSE)</f>
        <v>#N/A</v>
      </c>
      <c r="Q166" s="4" t="str">
        <f t="shared" si="40"/>
        <v/>
      </c>
      <c r="R166" s="4" t="e">
        <f t="shared" si="41"/>
        <v>#N/A</v>
      </c>
      <c r="S166" s="4" t="str">
        <f t="shared" si="42"/>
        <v/>
      </c>
      <c r="T166" s="4" t="e">
        <f t="shared" si="43"/>
        <v>#N/A</v>
      </c>
      <c r="U166" s="9" t="e">
        <f t="shared" si="44"/>
        <v>#VALUE!</v>
      </c>
    </row>
    <row r="167" spans="3:21">
      <c r="C167" s="7" t="str">
        <f t="shared" si="30"/>
        <v/>
      </c>
      <c r="D167" s="7" t="str">
        <f t="shared" si="31"/>
        <v/>
      </c>
      <c r="E167" s="7" t="e">
        <f t="shared" si="32"/>
        <v>#VALUE!</v>
      </c>
      <c r="F167" s="7" t="e">
        <f t="shared" si="33"/>
        <v>#VALUE!</v>
      </c>
      <c r="G167" s="7" t="e">
        <f t="shared" si="34"/>
        <v>#VALUE!</v>
      </c>
      <c r="H167" s="7" t="str">
        <f t="shared" si="35"/>
        <v/>
      </c>
      <c r="I167" s="7" t="e">
        <f t="shared" si="36"/>
        <v>#VALUE!</v>
      </c>
      <c r="J167" s="7" t="e">
        <f t="shared" si="37"/>
        <v>#VALUE!</v>
      </c>
      <c r="K167" s="7" t="str">
        <f t="shared" si="38"/>
        <v/>
      </c>
      <c r="L167" s="10" t="str">
        <f t="shared" si="39"/>
        <v/>
      </c>
      <c r="P167" s="8" t="e">
        <f>VLOOKUP(C167,観測地点一覧!$A$4:$K$2354,9,FALSE)</f>
        <v>#N/A</v>
      </c>
      <c r="Q167" s="4" t="str">
        <f t="shared" si="40"/>
        <v/>
      </c>
      <c r="R167" s="4" t="e">
        <f t="shared" si="41"/>
        <v>#N/A</v>
      </c>
      <c r="S167" s="4" t="str">
        <f t="shared" si="42"/>
        <v/>
      </c>
      <c r="T167" s="4" t="e">
        <f t="shared" si="43"/>
        <v>#N/A</v>
      </c>
      <c r="U167" s="9" t="e">
        <f t="shared" si="44"/>
        <v>#VALUE!</v>
      </c>
    </row>
    <row r="168" spans="3:21">
      <c r="C168" s="7" t="str">
        <f t="shared" si="30"/>
        <v/>
      </c>
      <c r="D168" s="7" t="str">
        <f t="shared" si="31"/>
        <v/>
      </c>
      <c r="E168" s="7" t="e">
        <f t="shared" si="32"/>
        <v>#VALUE!</v>
      </c>
      <c r="F168" s="7" t="e">
        <f t="shared" si="33"/>
        <v>#VALUE!</v>
      </c>
      <c r="G168" s="7" t="e">
        <f t="shared" si="34"/>
        <v>#VALUE!</v>
      </c>
      <c r="H168" s="7" t="str">
        <f t="shared" si="35"/>
        <v/>
      </c>
      <c r="I168" s="7" t="e">
        <f t="shared" si="36"/>
        <v>#VALUE!</v>
      </c>
      <c r="J168" s="7" t="e">
        <f t="shared" si="37"/>
        <v>#VALUE!</v>
      </c>
      <c r="K168" s="7" t="str">
        <f t="shared" si="38"/>
        <v/>
      </c>
      <c r="L168" s="10" t="str">
        <f t="shared" si="39"/>
        <v/>
      </c>
      <c r="P168" s="8" t="e">
        <f>VLOOKUP(C168,観測地点一覧!$A$4:$K$2354,9,FALSE)</f>
        <v>#N/A</v>
      </c>
      <c r="Q168" s="4" t="str">
        <f t="shared" si="40"/>
        <v/>
      </c>
      <c r="R168" s="4" t="e">
        <f t="shared" si="41"/>
        <v>#N/A</v>
      </c>
      <c r="S168" s="4" t="str">
        <f t="shared" si="42"/>
        <v/>
      </c>
      <c r="T168" s="4" t="e">
        <f t="shared" si="43"/>
        <v>#N/A</v>
      </c>
      <c r="U168" s="9" t="e">
        <f t="shared" si="44"/>
        <v>#VALUE!</v>
      </c>
    </row>
    <row r="169" spans="3:21">
      <c r="C169" s="7" t="str">
        <f t="shared" si="30"/>
        <v/>
      </c>
      <c r="D169" s="7" t="str">
        <f t="shared" si="31"/>
        <v/>
      </c>
      <c r="E169" s="7" t="e">
        <f t="shared" si="32"/>
        <v>#VALUE!</v>
      </c>
      <c r="F169" s="7" t="e">
        <f t="shared" si="33"/>
        <v>#VALUE!</v>
      </c>
      <c r="G169" s="7" t="e">
        <f t="shared" si="34"/>
        <v>#VALUE!</v>
      </c>
      <c r="H169" s="7" t="str">
        <f t="shared" si="35"/>
        <v/>
      </c>
      <c r="I169" s="7" t="e">
        <f t="shared" si="36"/>
        <v>#VALUE!</v>
      </c>
      <c r="J169" s="7" t="e">
        <f t="shared" si="37"/>
        <v>#VALUE!</v>
      </c>
      <c r="K169" s="7" t="str">
        <f t="shared" si="38"/>
        <v/>
      </c>
      <c r="L169" s="10" t="str">
        <f t="shared" si="39"/>
        <v/>
      </c>
      <c r="P169" s="8" t="e">
        <f>VLOOKUP(C169,観測地点一覧!$A$4:$K$2354,9,FALSE)</f>
        <v>#N/A</v>
      </c>
      <c r="Q169" s="4" t="str">
        <f t="shared" si="40"/>
        <v/>
      </c>
      <c r="R169" s="4" t="e">
        <f t="shared" si="41"/>
        <v>#N/A</v>
      </c>
      <c r="S169" s="4" t="str">
        <f t="shared" si="42"/>
        <v/>
      </c>
      <c r="T169" s="4" t="e">
        <f t="shared" si="43"/>
        <v>#N/A</v>
      </c>
      <c r="U169" s="9" t="e">
        <f t="shared" si="44"/>
        <v>#VALUE!</v>
      </c>
    </row>
    <row r="170" spans="3:21">
      <c r="C170" s="7" t="str">
        <f t="shared" si="30"/>
        <v/>
      </c>
      <c r="D170" s="7" t="str">
        <f t="shared" si="31"/>
        <v/>
      </c>
      <c r="E170" s="7" t="e">
        <f t="shared" si="32"/>
        <v>#VALUE!</v>
      </c>
      <c r="F170" s="7" t="e">
        <f t="shared" si="33"/>
        <v>#VALUE!</v>
      </c>
      <c r="G170" s="7" t="e">
        <f t="shared" si="34"/>
        <v>#VALUE!</v>
      </c>
      <c r="H170" s="7" t="str">
        <f t="shared" si="35"/>
        <v/>
      </c>
      <c r="I170" s="7" t="e">
        <f t="shared" si="36"/>
        <v>#VALUE!</v>
      </c>
      <c r="J170" s="7" t="e">
        <f t="shared" si="37"/>
        <v>#VALUE!</v>
      </c>
      <c r="K170" s="7" t="str">
        <f t="shared" si="38"/>
        <v/>
      </c>
      <c r="L170" s="10" t="str">
        <f t="shared" si="39"/>
        <v/>
      </c>
      <c r="P170" s="8" t="e">
        <f>VLOOKUP(C170,観測地点一覧!$A$4:$K$2354,9,FALSE)</f>
        <v>#N/A</v>
      </c>
      <c r="Q170" s="4" t="str">
        <f t="shared" si="40"/>
        <v/>
      </c>
      <c r="R170" s="4" t="e">
        <f t="shared" si="41"/>
        <v>#N/A</v>
      </c>
      <c r="S170" s="4" t="str">
        <f t="shared" si="42"/>
        <v/>
      </c>
      <c r="T170" s="4" t="e">
        <f t="shared" si="43"/>
        <v>#N/A</v>
      </c>
      <c r="U170" s="9" t="e">
        <f t="shared" si="44"/>
        <v>#VALUE!</v>
      </c>
    </row>
    <row r="171" spans="3:21">
      <c r="C171" s="7" t="str">
        <f t="shared" si="30"/>
        <v/>
      </c>
      <c r="D171" s="7" t="str">
        <f t="shared" si="31"/>
        <v/>
      </c>
      <c r="E171" s="7" t="e">
        <f t="shared" si="32"/>
        <v>#VALUE!</v>
      </c>
      <c r="F171" s="7" t="e">
        <f t="shared" si="33"/>
        <v>#VALUE!</v>
      </c>
      <c r="G171" s="7" t="e">
        <f t="shared" si="34"/>
        <v>#VALUE!</v>
      </c>
      <c r="H171" s="7" t="str">
        <f t="shared" si="35"/>
        <v/>
      </c>
      <c r="I171" s="7" t="e">
        <f t="shared" si="36"/>
        <v>#VALUE!</v>
      </c>
      <c r="J171" s="7" t="e">
        <f t="shared" si="37"/>
        <v>#VALUE!</v>
      </c>
      <c r="K171" s="7" t="str">
        <f t="shared" si="38"/>
        <v/>
      </c>
      <c r="L171" s="10" t="str">
        <f t="shared" si="39"/>
        <v/>
      </c>
      <c r="P171" s="8" t="e">
        <f>VLOOKUP(C171,観測地点一覧!$A$4:$K$2354,9,FALSE)</f>
        <v>#N/A</v>
      </c>
      <c r="Q171" s="4" t="str">
        <f t="shared" si="40"/>
        <v/>
      </c>
      <c r="R171" s="4" t="e">
        <f t="shared" si="41"/>
        <v>#N/A</v>
      </c>
      <c r="S171" s="4" t="str">
        <f t="shared" si="42"/>
        <v/>
      </c>
      <c r="T171" s="4" t="e">
        <f t="shared" si="43"/>
        <v>#N/A</v>
      </c>
      <c r="U171" s="9" t="e">
        <f t="shared" si="44"/>
        <v>#VALUE!</v>
      </c>
    </row>
    <row r="172" spans="3:21">
      <c r="C172" s="7" t="str">
        <f t="shared" si="30"/>
        <v/>
      </c>
      <c r="D172" s="7" t="str">
        <f t="shared" si="31"/>
        <v/>
      </c>
      <c r="E172" s="7" t="e">
        <f t="shared" si="32"/>
        <v>#VALUE!</v>
      </c>
      <c r="F172" s="7" t="e">
        <f t="shared" si="33"/>
        <v>#VALUE!</v>
      </c>
      <c r="G172" s="7" t="e">
        <f t="shared" si="34"/>
        <v>#VALUE!</v>
      </c>
      <c r="H172" s="7" t="str">
        <f t="shared" si="35"/>
        <v/>
      </c>
      <c r="I172" s="7" t="e">
        <f t="shared" si="36"/>
        <v>#VALUE!</v>
      </c>
      <c r="J172" s="7" t="e">
        <f t="shared" si="37"/>
        <v>#VALUE!</v>
      </c>
      <c r="K172" s="7" t="str">
        <f t="shared" si="38"/>
        <v/>
      </c>
      <c r="L172" s="10" t="str">
        <f t="shared" si="39"/>
        <v/>
      </c>
      <c r="P172" s="8" t="e">
        <f>VLOOKUP(C172,観測地点一覧!$A$4:$K$2354,9,FALSE)</f>
        <v>#N/A</v>
      </c>
      <c r="Q172" s="4" t="str">
        <f t="shared" si="40"/>
        <v/>
      </c>
      <c r="R172" s="4" t="e">
        <f t="shared" si="41"/>
        <v>#N/A</v>
      </c>
      <c r="S172" s="4" t="str">
        <f t="shared" si="42"/>
        <v/>
      </c>
      <c r="T172" s="4" t="e">
        <f t="shared" si="43"/>
        <v>#N/A</v>
      </c>
      <c r="U172" s="9" t="e">
        <f t="shared" si="44"/>
        <v>#VALUE!</v>
      </c>
    </row>
    <row r="173" spans="3:21">
      <c r="C173" s="7" t="str">
        <f t="shared" si="30"/>
        <v/>
      </c>
      <c r="D173" s="7" t="str">
        <f t="shared" si="31"/>
        <v/>
      </c>
      <c r="E173" s="7" t="e">
        <f t="shared" si="32"/>
        <v>#VALUE!</v>
      </c>
      <c r="F173" s="7" t="e">
        <f t="shared" si="33"/>
        <v>#VALUE!</v>
      </c>
      <c r="G173" s="7" t="e">
        <f t="shared" si="34"/>
        <v>#VALUE!</v>
      </c>
      <c r="H173" s="7" t="str">
        <f t="shared" si="35"/>
        <v/>
      </c>
      <c r="I173" s="7" t="e">
        <f t="shared" si="36"/>
        <v>#VALUE!</v>
      </c>
      <c r="J173" s="7" t="e">
        <f t="shared" si="37"/>
        <v>#VALUE!</v>
      </c>
      <c r="K173" s="7" t="str">
        <f t="shared" si="38"/>
        <v/>
      </c>
      <c r="L173" s="10" t="str">
        <f t="shared" si="39"/>
        <v/>
      </c>
      <c r="P173" s="8" t="e">
        <f>VLOOKUP(C173,観測地点一覧!$A$4:$K$2354,9,FALSE)</f>
        <v>#N/A</v>
      </c>
      <c r="Q173" s="4" t="str">
        <f t="shared" si="40"/>
        <v/>
      </c>
      <c r="R173" s="4" t="e">
        <f t="shared" si="41"/>
        <v>#N/A</v>
      </c>
      <c r="S173" s="4" t="str">
        <f t="shared" si="42"/>
        <v/>
      </c>
      <c r="T173" s="4" t="e">
        <f t="shared" si="43"/>
        <v>#N/A</v>
      </c>
      <c r="U173" s="9" t="e">
        <f t="shared" si="44"/>
        <v>#VALUE!</v>
      </c>
    </row>
    <row r="174" spans="3:21">
      <c r="C174" s="7" t="str">
        <f t="shared" si="30"/>
        <v/>
      </c>
      <c r="D174" s="7" t="str">
        <f t="shared" si="31"/>
        <v/>
      </c>
      <c r="E174" s="7" t="e">
        <f t="shared" si="32"/>
        <v>#VALUE!</v>
      </c>
      <c r="F174" s="7" t="e">
        <f t="shared" si="33"/>
        <v>#VALUE!</v>
      </c>
      <c r="G174" s="7" t="e">
        <f t="shared" si="34"/>
        <v>#VALUE!</v>
      </c>
      <c r="H174" s="7" t="str">
        <f t="shared" si="35"/>
        <v/>
      </c>
      <c r="I174" s="7" t="e">
        <f t="shared" si="36"/>
        <v>#VALUE!</v>
      </c>
      <c r="J174" s="7" t="e">
        <f t="shared" si="37"/>
        <v>#VALUE!</v>
      </c>
      <c r="K174" s="7" t="str">
        <f t="shared" si="38"/>
        <v/>
      </c>
      <c r="L174" s="10" t="str">
        <f t="shared" si="39"/>
        <v/>
      </c>
      <c r="P174" s="8" t="e">
        <f>VLOOKUP(C174,観測地点一覧!$A$4:$K$2354,9,FALSE)</f>
        <v>#N/A</v>
      </c>
      <c r="Q174" s="4" t="str">
        <f t="shared" si="40"/>
        <v/>
      </c>
      <c r="R174" s="4" t="e">
        <f t="shared" si="41"/>
        <v>#N/A</v>
      </c>
      <c r="S174" s="4" t="str">
        <f t="shared" si="42"/>
        <v/>
      </c>
      <c r="T174" s="4" t="e">
        <f t="shared" si="43"/>
        <v>#N/A</v>
      </c>
      <c r="U174" s="9" t="e">
        <f t="shared" si="44"/>
        <v>#VALUE!</v>
      </c>
    </row>
    <row r="175" spans="3:21">
      <c r="C175" s="7" t="str">
        <f t="shared" si="30"/>
        <v/>
      </c>
      <c r="D175" s="7" t="str">
        <f t="shared" si="31"/>
        <v/>
      </c>
      <c r="E175" s="7" t="e">
        <f t="shared" si="32"/>
        <v>#VALUE!</v>
      </c>
      <c r="F175" s="7" t="e">
        <f t="shared" si="33"/>
        <v>#VALUE!</v>
      </c>
      <c r="G175" s="7" t="e">
        <f t="shared" si="34"/>
        <v>#VALUE!</v>
      </c>
      <c r="H175" s="7" t="str">
        <f t="shared" si="35"/>
        <v/>
      </c>
      <c r="I175" s="7" t="e">
        <f t="shared" si="36"/>
        <v>#VALUE!</v>
      </c>
      <c r="J175" s="7" t="e">
        <f t="shared" si="37"/>
        <v>#VALUE!</v>
      </c>
      <c r="K175" s="7" t="str">
        <f t="shared" si="38"/>
        <v/>
      </c>
      <c r="L175" s="10" t="str">
        <f t="shared" si="39"/>
        <v/>
      </c>
      <c r="P175" s="8" t="e">
        <f>VLOOKUP(C175,観測地点一覧!$A$4:$K$2354,9,FALSE)</f>
        <v>#N/A</v>
      </c>
      <c r="Q175" s="4" t="str">
        <f t="shared" si="40"/>
        <v/>
      </c>
      <c r="R175" s="4" t="e">
        <f t="shared" si="41"/>
        <v>#N/A</v>
      </c>
      <c r="S175" s="4" t="str">
        <f t="shared" si="42"/>
        <v/>
      </c>
      <c r="T175" s="4" t="e">
        <f t="shared" si="43"/>
        <v>#N/A</v>
      </c>
      <c r="U175" s="9" t="e">
        <f t="shared" si="44"/>
        <v>#VALUE!</v>
      </c>
    </row>
    <row r="176" spans="3:21">
      <c r="C176" s="7" t="str">
        <f t="shared" si="30"/>
        <v/>
      </c>
      <c r="D176" s="7" t="str">
        <f t="shared" si="31"/>
        <v/>
      </c>
      <c r="E176" s="7" t="e">
        <f t="shared" si="32"/>
        <v>#VALUE!</v>
      </c>
      <c r="F176" s="7" t="e">
        <f t="shared" si="33"/>
        <v>#VALUE!</v>
      </c>
      <c r="G176" s="7" t="e">
        <f t="shared" si="34"/>
        <v>#VALUE!</v>
      </c>
      <c r="H176" s="7" t="str">
        <f t="shared" si="35"/>
        <v/>
      </c>
      <c r="I176" s="7" t="e">
        <f t="shared" si="36"/>
        <v>#VALUE!</v>
      </c>
      <c r="J176" s="7" t="e">
        <f t="shared" si="37"/>
        <v>#VALUE!</v>
      </c>
      <c r="K176" s="7" t="str">
        <f t="shared" si="38"/>
        <v/>
      </c>
      <c r="L176" s="10" t="str">
        <f t="shared" si="39"/>
        <v/>
      </c>
      <c r="P176" s="8" t="e">
        <f>VLOOKUP(C176,観測地点一覧!$A$4:$K$2354,9,FALSE)</f>
        <v>#N/A</v>
      </c>
      <c r="Q176" s="4" t="str">
        <f t="shared" si="40"/>
        <v/>
      </c>
      <c r="R176" s="4" t="e">
        <f t="shared" si="41"/>
        <v>#N/A</v>
      </c>
      <c r="S176" s="4" t="str">
        <f t="shared" si="42"/>
        <v/>
      </c>
      <c r="T176" s="4" t="e">
        <f t="shared" si="43"/>
        <v>#N/A</v>
      </c>
      <c r="U176" s="9" t="e">
        <f t="shared" si="44"/>
        <v>#VALUE!</v>
      </c>
    </row>
    <row r="177" spans="3:21">
      <c r="C177" s="7" t="str">
        <f t="shared" si="30"/>
        <v/>
      </c>
      <c r="D177" s="7" t="str">
        <f t="shared" si="31"/>
        <v/>
      </c>
      <c r="E177" s="7" t="e">
        <f t="shared" si="32"/>
        <v>#VALUE!</v>
      </c>
      <c r="F177" s="7" t="e">
        <f t="shared" si="33"/>
        <v>#VALUE!</v>
      </c>
      <c r="G177" s="7" t="e">
        <f t="shared" si="34"/>
        <v>#VALUE!</v>
      </c>
      <c r="H177" s="7" t="str">
        <f t="shared" si="35"/>
        <v/>
      </c>
      <c r="I177" s="7" t="e">
        <f t="shared" si="36"/>
        <v>#VALUE!</v>
      </c>
      <c r="J177" s="7" t="e">
        <f t="shared" si="37"/>
        <v>#VALUE!</v>
      </c>
      <c r="K177" s="7" t="str">
        <f t="shared" si="38"/>
        <v/>
      </c>
      <c r="L177" s="10" t="str">
        <f t="shared" si="39"/>
        <v/>
      </c>
      <c r="P177" s="8" t="e">
        <f>VLOOKUP(C177,観測地点一覧!$A$4:$K$2354,9,FALSE)</f>
        <v>#N/A</v>
      </c>
      <c r="Q177" s="4" t="str">
        <f t="shared" si="40"/>
        <v/>
      </c>
      <c r="R177" s="4" t="e">
        <f t="shared" si="41"/>
        <v>#N/A</v>
      </c>
      <c r="S177" s="4" t="str">
        <f t="shared" si="42"/>
        <v/>
      </c>
      <c r="T177" s="4" t="e">
        <f t="shared" si="43"/>
        <v>#N/A</v>
      </c>
      <c r="U177" s="9" t="e">
        <f t="shared" si="44"/>
        <v>#VALUE!</v>
      </c>
    </row>
    <row r="178" spans="3:21">
      <c r="C178" s="7" t="str">
        <f t="shared" si="30"/>
        <v/>
      </c>
      <c r="D178" s="7" t="str">
        <f t="shared" si="31"/>
        <v/>
      </c>
      <c r="E178" s="7" t="e">
        <f t="shared" si="32"/>
        <v>#VALUE!</v>
      </c>
      <c r="F178" s="7" t="e">
        <f t="shared" si="33"/>
        <v>#VALUE!</v>
      </c>
      <c r="G178" s="7" t="e">
        <f t="shared" si="34"/>
        <v>#VALUE!</v>
      </c>
      <c r="H178" s="7" t="str">
        <f t="shared" si="35"/>
        <v/>
      </c>
      <c r="I178" s="7" t="e">
        <f t="shared" si="36"/>
        <v>#VALUE!</v>
      </c>
      <c r="J178" s="7" t="e">
        <f t="shared" si="37"/>
        <v>#VALUE!</v>
      </c>
      <c r="K178" s="7" t="str">
        <f t="shared" si="38"/>
        <v/>
      </c>
      <c r="L178" s="10" t="str">
        <f t="shared" si="39"/>
        <v/>
      </c>
      <c r="P178" s="8" t="e">
        <f>VLOOKUP(C178,観測地点一覧!$A$4:$K$2354,9,FALSE)</f>
        <v>#N/A</v>
      </c>
      <c r="Q178" s="4" t="str">
        <f t="shared" si="40"/>
        <v/>
      </c>
      <c r="R178" s="4" t="e">
        <f t="shared" si="41"/>
        <v>#N/A</v>
      </c>
      <c r="S178" s="4" t="str">
        <f t="shared" si="42"/>
        <v/>
      </c>
      <c r="T178" s="4" t="e">
        <f t="shared" si="43"/>
        <v>#N/A</v>
      </c>
      <c r="U178" s="9" t="e">
        <f t="shared" si="44"/>
        <v>#VALUE!</v>
      </c>
    </row>
    <row r="179" spans="3:21">
      <c r="C179" s="7" t="str">
        <f t="shared" si="30"/>
        <v/>
      </c>
      <c r="D179" s="7" t="str">
        <f t="shared" si="31"/>
        <v/>
      </c>
      <c r="E179" s="7" t="e">
        <f t="shared" si="32"/>
        <v>#VALUE!</v>
      </c>
      <c r="F179" s="7" t="e">
        <f t="shared" si="33"/>
        <v>#VALUE!</v>
      </c>
      <c r="G179" s="7" t="e">
        <f t="shared" si="34"/>
        <v>#VALUE!</v>
      </c>
      <c r="H179" s="7" t="str">
        <f t="shared" si="35"/>
        <v/>
      </c>
      <c r="I179" s="7" t="e">
        <f t="shared" si="36"/>
        <v>#VALUE!</v>
      </c>
      <c r="J179" s="7" t="e">
        <f t="shared" si="37"/>
        <v>#VALUE!</v>
      </c>
      <c r="K179" s="7" t="str">
        <f t="shared" si="38"/>
        <v/>
      </c>
      <c r="L179" s="10" t="str">
        <f t="shared" si="39"/>
        <v/>
      </c>
      <c r="P179" s="8" t="e">
        <f>VLOOKUP(C179,観測地点一覧!$A$4:$K$2354,9,FALSE)</f>
        <v>#N/A</v>
      </c>
      <c r="Q179" s="4" t="str">
        <f t="shared" si="40"/>
        <v/>
      </c>
      <c r="R179" s="4" t="e">
        <f t="shared" si="41"/>
        <v>#N/A</v>
      </c>
      <c r="S179" s="4" t="str">
        <f t="shared" si="42"/>
        <v/>
      </c>
      <c r="T179" s="4" t="e">
        <f t="shared" si="43"/>
        <v>#N/A</v>
      </c>
      <c r="U179" s="9" t="e">
        <f t="shared" si="44"/>
        <v>#VALUE!</v>
      </c>
    </row>
    <row r="180" spans="3:21">
      <c r="C180" s="7" t="str">
        <f t="shared" si="30"/>
        <v/>
      </c>
      <c r="D180" s="7" t="str">
        <f t="shared" si="31"/>
        <v/>
      </c>
      <c r="E180" s="7" t="e">
        <f t="shared" si="32"/>
        <v>#VALUE!</v>
      </c>
      <c r="F180" s="7" t="e">
        <f t="shared" si="33"/>
        <v>#VALUE!</v>
      </c>
      <c r="G180" s="7" t="e">
        <f t="shared" si="34"/>
        <v>#VALUE!</v>
      </c>
      <c r="H180" s="7" t="str">
        <f t="shared" si="35"/>
        <v/>
      </c>
      <c r="I180" s="7" t="e">
        <f t="shared" si="36"/>
        <v>#VALUE!</v>
      </c>
      <c r="J180" s="7" t="e">
        <f t="shared" si="37"/>
        <v>#VALUE!</v>
      </c>
      <c r="K180" s="7" t="str">
        <f t="shared" si="38"/>
        <v/>
      </c>
      <c r="L180" s="10" t="str">
        <f t="shared" si="39"/>
        <v/>
      </c>
      <c r="P180" s="8" t="e">
        <f>VLOOKUP(C180,観測地点一覧!$A$4:$K$2354,9,FALSE)</f>
        <v>#N/A</v>
      </c>
      <c r="Q180" s="4" t="str">
        <f t="shared" si="40"/>
        <v/>
      </c>
      <c r="R180" s="4" t="e">
        <f t="shared" si="41"/>
        <v>#N/A</v>
      </c>
      <c r="S180" s="4" t="str">
        <f t="shared" si="42"/>
        <v/>
      </c>
      <c r="T180" s="4" t="e">
        <f t="shared" si="43"/>
        <v>#N/A</v>
      </c>
      <c r="U180" s="9" t="e">
        <f t="shared" si="44"/>
        <v>#VALUE!</v>
      </c>
    </row>
    <row r="181" spans="3:21">
      <c r="C181" s="7" t="str">
        <f t="shared" si="30"/>
        <v/>
      </c>
      <c r="D181" s="7" t="str">
        <f t="shared" si="31"/>
        <v/>
      </c>
      <c r="E181" s="7" t="e">
        <f t="shared" si="32"/>
        <v>#VALUE!</v>
      </c>
      <c r="F181" s="7" t="e">
        <f t="shared" si="33"/>
        <v>#VALUE!</v>
      </c>
      <c r="G181" s="7" t="e">
        <f t="shared" si="34"/>
        <v>#VALUE!</v>
      </c>
      <c r="H181" s="7" t="str">
        <f t="shared" si="35"/>
        <v/>
      </c>
      <c r="I181" s="7" t="e">
        <f t="shared" si="36"/>
        <v>#VALUE!</v>
      </c>
      <c r="J181" s="7" t="e">
        <f t="shared" si="37"/>
        <v>#VALUE!</v>
      </c>
      <c r="K181" s="7" t="str">
        <f t="shared" si="38"/>
        <v/>
      </c>
      <c r="L181" s="10" t="str">
        <f t="shared" si="39"/>
        <v/>
      </c>
      <c r="P181" s="8" t="e">
        <f>VLOOKUP(C181,観測地点一覧!$A$4:$K$2354,9,FALSE)</f>
        <v>#N/A</v>
      </c>
      <c r="Q181" s="4" t="str">
        <f t="shared" si="40"/>
        <v/>
      </c>
      <c r="R181" s="4" t="e">
        <f t="shared" si="41"/>
        <v>#N/A</v>
      </c>
      <c r="S181" s="4" t="str">
        <f t="shared" si="42"/>
        <v/>
      </c>
      <c r="T181" s="4" t="e">
        <f t="shared" si="43"/>
        <v>#N/A</v>
      </c>
      <c r="U181" s="9" t="e">
        <f t="shared" si="44"/>
        <v>#VALUE!</v>
      </c>
    </row>
    <row r="182" spans="3:21">
      <c r="C182" s="7" t="str">
        <f t="shared" si="30"/>
        <v/>
      </c>
      <c r="D182" s="7" t="str">
        <f t="shared" si="31"/>
        <v/>
      </c>
      <c r="E182" s="7" t="e">
        <f t="shared" si="32"/>
        <v>#VALUE!</v>
      </c>
      <c r="F182" s="7" t="e">
        <f t="shared" si="33"/>
        <v>#VALUE!</v>
      </c>
      <c r="G182" s="7" t="e">
        <f t="shared" si="34"/>
        <v>#VALUE!</v>
      </c>
      <c r="H182" s="7" t="str">
        <f t="shared" si="35"/>
        <v/>
      </c>
      <c r="I182" s="7" t="e">
        <f t="shared" si="36"/>
        <v>#VALUE!</v>
      </c>
      <c r="J182" s="7" t="e">
        <f t="shared" si="37"/>
        <v>#VALUE!</v>
      </c>
      <c r="K182" s="7" t="str">
        <f t="shared" si="38"/>
        <v/>
      </c>
      <c r="L182" s="10" t="str">
        <f t="shared" si="39"/>
        <v/>
      </c>
      <c r="P182" s="8" t="e">
        <f>VLOOKUP(C182,観測地点一覧!$A$4:$K$2354,9,FALSE)</f>
        <v>#N/A</v>
      </c>
      <c r="Q182" s="4" t="str">
        <f t="shared" si="40"/>
        <v/>
      </c>
      <c r="R182" s="4" t="e">
        <f t="shared" si="41"/>
        <v>#N/A</v>
      </c>
      <c r="S182" s="4" t="str">
        <f t="shared" si="42"/>
        <v/>
      </c>
      <c r="T182" s="4" t="e">
        <f t="shared" si="43"/>
        <v>#N/A</v>
      </c>
      <c r="U182" s="9" t="e">
        <f t="shared" si="44"/>
        <v>#VALUE!</v>
      </c>
    </row>
    <row r="183" spans="3:21">
      <c r="C183" s="7" t="str">
        <f t="shared" si="30"/>
        <v/>
      </c>
      <c r="D183" s="7" t="str">
        <f t="shared" si="31"/>
        <v/>
      </c>
      <c r="E183" s="7" t="e">
        <f t="shared" si="32"/>
        <v>#VALUE!</v>
      </c>
      <c r="F183" s="7" t="e">
        <f t="shared" si="33"/>
        <v>#VALUE!</v>
      </c>
      <c r="G183" s="7" t="e">
        <f t="shared" si="34"/>
        <v>#VALUE!</v>
      </c>
      <c r="H183" s="7" t="str">
        <f t="shared" si="35"/>
        <v/>
      </c>
      <c r="I183" s="7" t="e">
        <f t="shared" si="36"/>
        <v>#VALUE!</v>
      </c>
      <c r="J183" s="7" t="e">
        <f t="shared" si="37"/>
        <v>#VALUE!</v>
      </c>
      <c r="K183" s="7" t="str">
        <f t="shared" si="38"/>
        <v/>
      </c>
      <c r="L183" s="10" t="str">
        <f t="shared" si="39"/>
        <v/>
      </c>
      <c r="P183" s="8" t="e">
        <f>VLOOKUP(C183,観測地点一覧!$A$4:$K$2354,9,FALSE)</f>
        <v>#N/A</v>
      </c>
      <c r="Q183" s="4" t="str">
        <f t="shared" si="40"/>
        <v/>
      </c>
      <c r="R183" s="4" t="e">
        <f t="shared" si="41"/>
        <v>#N/A</v>
      </c>
      <c r="S183" s="4" t="str">
        <f t="shared" si="42"/>
        <v/>
      </c>
      <c r="T183" s="4" t="e">
        <f t="shared" si="43"/>
        <v>#N/A</v>
      </c>
      <c r="U183" s="9" t="e">
        <f t="shared" si="44"/>
        <v>#VALUE!</v>
      </c>
    </row>
    <row r="184" spans="3:21">
      <c r="C184" s="7" t="str">
        <f t="shared" si="30"/>
        <v/>
      </c>
      <c r="D184" s="7" t="str">
        <f t="shared" si="31"/>
        <v/>
      </c>
      <c r="E184" s="7" t="e">
        <f t="shared" si="32"/>
        <v>#VALUE!</v>
      </c>
      <c r="F184" s="7" t="e">
        <f t="shared" si="33"/>
        <v>#VALUE!</v>
      </c>
      <c r="G184" s="7" t="e">
        <f t="shared" si="34"/>
        <v>#VALUE!</v>
      </c>
      <c r="H184" s="7" t="str">
        <f t="shared" si="35"/>
        <v/>
      </c>
      <c r="I184" s="7" t="e">
        <f t="shared" si="36"/>
        <v>#VALUE!</v>
      </c>
      <c r="J184" s="7" t="e">
        <f t="shared" si="37"/>
        <v>#VALUE!</v>
      </c>
      <c r="K184" s="7" t="str">
        <f t="shared" si="38"/>
        <v/>
      </c>
      <c r="L184" s="10" t="str">
        <f t="shared" si="39"/>
        <v/>
      </c>
      <c r="P184" s="8" t="e">
        <f>VLOOKUP(C184,観測地点一覧!$A$4:$K$2354,9,FALSE)</f>
        <v>#N/A</v>
      </c>
      <c r="Q184" s="4" t="str">
        <f t="shared" si="40"/>
        <v/>
      </c>
      <c r="R184" s="4" t="e">
        <f t="shared" si="41"/>
        <v>#N/A</v>
      </c>
      <c r="S184" s="4" t="str">
        <f t="shared" si="42"/>
        <v/>
      </c>
      <c r="T184" s="4" t="e">
        <f t="shared" si="43"/>
        <v>#N/A</v>
      </c>
      <c r="U184" s="9" t="e">
        <f t="shared" si="44"/>
        <v>#VALUE!</v>
      </c>
    </row>
    <row r="185" spans="3:21">
      <c r="C185" s="7" t="str">
        <f t="shared" si="30"/>
        <v/>
      </c>
      <c r="D185" s="7" t="str">
        <f t="shared" si="31"/>
        <v/>
      </c>
      <c r="E185" s="7" t="e">
        <f t="shared" si="32"/>
        <v>#VALUE!</v>
      </c>
      <c r="F185" s="7" t="e">
        <f t="shared" si="33"/>
        <v>#VALUE!</v>
      </c>
      <c r="G185" s="7" t="e">
        <f t="shared" si="34"/>
        <v>#VALUE!</v>
      </c>
      <c r="H185" s="7" t="str">
        <f t="shared" si="35"/>
        <v/>
      </c>
      <c r="I185" s="7" t="e">
        <f t="shared" si="36"/>
        <v>#VALUE!</v>
      </c>
      <c r="J185" s="7" t="e">
        <f t="shared" si="37"/>
        <v>#VALUE!</v>
      </c>
      <c r="K185" s="7" t="str">
        <f t="shared" si="38"/>
        <v/>
      </c>
      <c r="L185" s="10" t="str">
        <f t="shared" si="39"/>
        <v/>
      </c>
      <c r="P185" s="8" t="e">
        <f>VLOOKUP(C185,観測地点一覧!$A$4:$K$2354,9,FALSE)</f>
        <v>#N/A</v>
      </c>
      <c r="Q185" s="4" t="str">
        <f t="shared" si="40"/>
        <v/>
      </c>
      <c r="R185" s="4" t="e">
        <f t="shared" si="41"/>
        <v>#N/A</v>
      </c>
      <c r="S185" s="4" t="str">
        <f t="shared" si="42"/>
        <v/>
      </c>
      <c r="T185" s="4" t="e">
        <f t="shared" si="43"/>
        <v>#N/A</v>
      </c>
      <c r="U185" s="9" t="e">
        <f t="shared" si="44"/>
        <v>#VALUE!</v>
      </c>
    </row>
    <row r="186" spans="3:21">
      <c r="C186" s="7" t="str">
        <f t="shared" si="30"/>
        <v/>
      </c>
      <c r="D186" s="7" t="str">
        <f t="shared" si="31"/>
        <v/>
      </c>
      <c r="E186" s="7" t="e">
        <f t="shared" si="32"/>
        <v>#VALUE!</v>
      </c>
      <c r="F186" s="7" t="e">
        <f t="shared" si="33"/>
        <v>#VALUE!</v>
      </c>
      <c r="G186" s="7" t="e">
        <f t="shared" si="34"/>
        <v>#VALUE!</v>
      </c>
      <c r="H186" s="7" t="str">
        <f t="shared" si="35"/>
        <v/>
      </c>
      <c r="I186" s="7" t="e">
        <f t="shared" si="36"/>
        <v>#VALUE!</v>
      </c>
      <c r="J186" s="7" t="e">
        <f t="shared" si="37"/>
        <v>#VALUE!</v>
      </c>
      <c r="K186" s="7" t="str">
        <f t="shared" si="38"/>
        <v/>
      </c>
      <c r="L186" s="10" t="str">
        <f t="shared" si="39"/>
        <v/>
      </c>
      <c r="P186" s="8" t="e">
        <f>VLOOKUP(C186,観測地点一覧!$A$4:$K$2354,9,FALSE)</f>
        <v>#N/A</v>
      </c>
      <c r="Q186" s="4" t="str">
        <f t="shared" si="40"/>
        <v/>
      </c>
      <c r="R186" s="4" t="e">
        <f t="shared" si="41"/>
        <v>#N/A</v>
      </c>
      <c r="S186" s="4" t="str">
        <f t="shared" si="42"/>
        <v/>
      </c>
      <c r="T186" s="4" t="e">
        <f t="shared" si="43"/>
        <v>#N/A</v>
      </c>
      <c r="U186" s="9" t="e">
        <f t="shared" si="44"/>
        <v>#VALUE!</v>
      </c>
    </row>
    <row r="187" spans="3:21">
      <c r="C187" s="7" t="str">
        <f t="shared" si="30"/>
        <v/>
      </c>
      <c r="D187" s="7" t="str">
        <f t="shared" si="31"/>
        <v/>
      </c>
      <c r="E187" s="7" t="e">
        <f t="shared" si="32"/>
        <v>#VALUE!</v>
      </c>
      <c r="F187" s="7" t="e">
        <f t="shared" si="33"/>
        <v>#VALUE!</v>
      </c>
      <c r="G187" s="7" t="e">
        <f t="shared" si="34"/>
        <v>#VALUE!</v>
      </c>
      <c r="H187" s="7" t="str">
        <f t="shared" si="35"/>
        <v/>
      </c>
      <c r="I187" s="7" t="e">
        <f t="shared" si="36"/>
        <v>#VALUE!</v>
      </c>
      <c r="J187" s="7" t="e">
        <f t="shared" si="37"/>
        <v>#VALUE!</v>
      </c>
      <c r="K187" s="7" t="str">
        <f t="shared" si="38"/>
        <v/>
      </c>
      <c r="L187" s="10" t="str">
        <f t="shared" si="39"/>
        <v/>
      </c>
      <c r="P187" s="8" t="e">
        <f>VLOOKUP(C187,観測地点一覧!$A$4:$K$2354,9,FALSE)</f>
        <v>#N/A</v>
      </c>
      <c r="Q187" s="4" t="str">
        <f t="shared" si="40"/>
        <v/>
      </c>
      <c r="R187" s="4" t="e">
        <f t="shared" si="41"/>
        <v>#N/A</v>
      </c>
      <c r="S187" s="4" t="str">
        <f t="shared" si="42"/>
        <v/>
      </c>
      <c r="T187" s="4" t="e">
        <f t="shared" si="43"/>
        <v>#N/A</v>
      </c>
      <c r="U187" s="9" t="e">
        <f t="shared" si="44"/>
        <v>#VALUE!</v>
      </c>
    </row>
    <row r="188" spans="3:21">
      <c r="C188" s="7" t="str">
        <f t="shared" si="30"/>
        <v/>
      </c>
      <c r="D188" s="7" t="str">
        <f t="shared" si="31"/>
        <v/>
      </c>
      <c r="E188" s="7" t="e">
        <f t="shared" si="32"/>
        <v>#VALUE!</v>
      </c>
      <c r="F188" s="7" t="e">
        <f t="shared" si="33"/>
        <v>#VALUE!</v>
      </c>
      <c r="G188" s="7" t="e">
        <f t="shared" si="34"/>
        <v>#VALUE!</v>
      </c>
      <c r="H188" s="7" t="str">
        <f t="shared" si="35"/>
        <v/>
      </c>
      <c r="I188" s="7" t="e">
        <f t="shared" si="36"/>
        <v>#VALUE!</v>
      </c>
      <c r="J188" s="7" t="e">
        <f t="shared" si="37"/>
        <v>#VALUE!</v>
      </c>
      <c r="K188" s="7" t="str">
        <f t="shared" si="38"/>
        <v/>
      </c>
      <c r="L188" s="10" t="str">
        <f t="shared" si="39"/>
        <v/>
      </c>
      <c r="P188" s="8" t="e">
        <f>VLOOKUP(C188,観測地点一覧!$A$4:$K$2354,9,FALSE)</f>
        <v>#N/A</v>
      </c>
      <c r="Q188" s="4" t="str">
        <f t="shared" si="40"/>
        <v/>
      </c>
      <c r="R188" s="4" t="e">
        <f t="shared" si="41"/>
        <v>#N/A</v>
      </c>
      <c r="S188" s="4" t="str">
        <f t="shared" si="42"/>
        <v/>
      </c>
      <c r="T188" s="4" t="e">
        <f t="shared" si="43"/>
        <v>#N/A</v>
      </c>
      <c r="U188" s="9" t="e">
        <f t="shared" si="44"/>
        <v>#VALUE!</v>
      </c>
    </row>
    <row r="189" spans="3:21">
      <c r="C189" s="7" t="str">
        <f t="shared" si="30"/>
        <v/>
      </c>
      <c r="D189" s="7" t="str">
        <f t="shared" si="31"/>
        <v/>
      </c>
      <c r="E189" s="7" t="e">
        <f t="shared" si="32"/>
        <v>#VALUE!</v>
      </c>
      <c r="F189" s="7" t="e">
        <f t="shared" si="33"/>
        <v>#VALUE!</v>
      </c>
      <c r="G189" s="7" t="e">
        <f t="shared" si="34"/>
        <v>#VALUE!</v>
      </c>
      <c r="H189" s="7" t="str">
        <f t="shared" si="35"/>
        <v/>
      </c>
      <c r="I189" s="7" t="e">
        <f t="shared" si="36"/>
        <v>#VALUE!</v>
      </c>
      <c r="J189" s="7" t="e">
        <f t="shared" si="37"/>
        <v>#VALUE!</v>
      </c>
      <c r="K189" s="7" t="str">
        <f t="shared" si="38"/>
        <v/>
      </c>
      <c r="L189" s="10" t="str">
        <f t="shared" si="39"/>
        <v/>
      </c>
      <c r="P189" s="8" t="e">
        <f>VLOOKUP(C189,観測地点一覧!$A$4:$K$2354,9,FALSE)</f>
        <v>#N/A</v>
      </c>
      <c r="Q189" s="4" t="str">
        <f t="shared" si="40"/>
        <v/>
      </c>
      <c r="R189" s="4" t="e">
        <f t="shared" si="41"/>
        <v>#N/A</v>
      </c>
      <c r="S189" s="4" t="str">
        <f t="shared" si="42"/>
        <v/>
      </c>
      <c r="T189" s="4" t="e">
        <f t="shared" si="43"/>
        <v>#N/A</v>
      </c>
      <c r="U189" s="9" t="e">
        <f t="shared" si="44"/>
        <v>#VALUE!</v>
      </c>
    </row>
    <row r="190" spans="3:21">
      <c r="C190" s="7" t="str">
        <f t="shared" si="30"/>
        <v/>
      </c>
      <c r="D190" s="7" t="str">
        <f t="shared" si="31"/>
        <v/>
      </c>
      <c r="E190" s="7" t="e">
        <f t="shared" si="32"/>
        <v>#VALUE!</v>
      </c>
      <c r="F190" s="7" t="e">
        <f t="shared" si="33"/>
        <v>#VALUE!</v>
      </c>
      <c r="G190" s="7" t="e">
        <f t="shared" si="34"/>
        <v>#VALUE!</v>
      </c>
      <c r="H190" s="7" t="str">
        <f t="shared" si="35"/>
        <v/>
      </c>
      <c r="I190" s="7" t="e">
        <f t="shared" si="36"/>
        <v>#VALUE!</v>
      </c>
      <c r="J190" s="7" t="e">
        <f t="shared" si="37"/>
        <v>#VALUE!</v>
      </c>
      <c r="K190" s="7" t="str">
        <f t="shared" si="38"/>
        <v/>
      </c>
      <c r="L190" s="10" t="str">
        <f t="shared" si="39"/>
        <v/>
      </c>
      <c r="P190" s="8" t="e">
        <f>VLOOKUP(C190,観測地点一覧!$A$4:$K$2354,9,FALSE)</f>
        <v>#N/A</v>
      </c>
      <c r="Q190" s="4" t="str">
        <f t="shared" si="40"/>
        <v/>
      </c>
      <c r="R190" s="4" t="e">
        <f t="shared" si="41"/>
        <v>#N/A</v>
      </c>
      <c r="S190" s="4" t="str">
        <f t="shared" si="42"/>
        <v/>
      </c>
      <c r="T190" s="4" t="e">
        <f t="shared" si="43"/>
        <v>#N/A</v>
      </c>
      <c r="U190" s="9" t="e">
        <f t="shared" si="44"/>
        <v>#VALUE!</v>
      </c>
    </row>
    <row r="191" spans="3:21">
      <c r="C191" s="7" t="str">
        <f t="shared" si="30"/>
        <v/>
      </c>
      <c r="D191" s="7" t="str">
        <f t="shared" si="31"/>
        <v/>
      </c>
      <c r="E191" s="7" t="e">
        <f t="shared" si="32"/>
        <v>#VALUE!</v>
      </c>
      <c r="F191" s="7" t="e">
        <f t="shared" si="33"/>
        <v>#VALUE!</v>
      </c>
      <c r="G191" s="7" t="e">
        <f t="shared" si="34"/>
        <v>#VALUE!</v>
      </c>
      <c r="H191" s="7" t="str">
        <f t="shared" si="35"/>
        <v/>
      </c>
      <c r="I191" s="7" t="e">
        <f t="shared" si="36"/>
        <v>#VALUE!</v>
      </c>
      <c r="J191" s="7" t="e">
        <f t="shared" si="37"/>
        <v>#VALUE!</v>
      </c>
      <c r="K191" s="7" t="str">
        <f t="shared" si="38"/>
        <v/>
      </c>
      <c r="L191" s="10" t="str">
        <f t="shared" si="39"/>
        <v/>
      </c>
      <c r="P191" s="8" t="e">
        <f>VLOOKUP(C191,観測地点一覧!$A$4:$K$2354,9,FALSE)</f>
        <v>#N/A</v>
      </c>
      <c r="Q191" s="4" t="str">
        <f t="shared" si="40"/>
        <v/>
      </c>
      <c r="R191" s="4" t="e">
        <f t="shared" si="41"/>
        <v>#N/A</v>
      </c>
      <c r="S191" s="4" t="str">
        <f t="shared" si="42"/>
        <v/>
      </c>
      <c r="T191" s="4" t="e">
        <f t="shared" si="43"/>
        <v>#N/A</v>
      </c>
      <c r="U191" s="9" t="e">
        <f t="shared" si="44"/>
        <v>#VALUE!</v>
      </c>
    </row>
    <row r="192" spans="3:21">
      <c r="C192" s="7" t="str">
        <f t="shared" si="30"/>
        <v/>
      </c>
      <c r="D192" s="7" t="str">
        <f t="shared" si="31"/>
        <v/>
      </c>
      <c r="E192" s="7" t="e">
        <f t="shared" si="32"/>
        <v>#VALUE!</v>
      </c>
      <c r="F192" s="7" t="e">
        <f t="shared" si="33"/>
        <v>#VALUE!</v>
      </c>
      <c r="G192" s="7" t="e">
        <f t="shared" si="34"/>
        <v>#VALUE!</v>
      </c>
      <c r="H192" s="7" t="str">
        <f t="shared" si="35"/>
        <v/>
      </c>
      <c r="I192" s="7" t="e">
        <f t="shared" si="36"/>
        <v>#VALUE!</v>
      </c>
      <c r="J192" s="7" t="e">
        <f t="shared" si="37"/>
        <v>#VALUE!</v>
      </c>
      <c r="K192" s="7" t="str">
        <f t="shared" si="38"/>
        <v/>
      </c>
      <c r="L192" s="10" t="str">
        <f t="shared" si="39"/>
        <v/>
      </c>
      <c r="P192" s="8" t="e">
        <f>VLOOKUP(C192,観測地点一覧!$A$4:$K$2354,9,FALSE)</f>
        <v>#N/A</v>
      </c>
      <c r="Q192" s="4" t="str">
        <f t="shared" si="40"/>
        <v/>
      </c>
      <c r="R192" s="4" t="e">
        <f t="shared" si="41"/>
        <v>#N/A</v>
      </c>
      <c r="S192" s="4" t="str">
        <f t="shared" si="42"/>
        <v/>
      </c>
      <c r="T192" s="4" t="e">
        <f t="shared" si="43"/>
        <v>#N/A</v>
      </c>
      <c r="U192" s="9" t="e">
        <f t="shared" si="44"/>
        <v>#VALUE!</v>
      </c>
    </row>
    <row r="193" spans="3:21">
      <c r="C193" s="7" t="str">
        <f t="shared" si="30"/>
        <v/>
      </c>
      <c r="D193" s="7" t="str">
        <f t="shared" si="31"/>
        <v/>
      </c>
      <c r="E193" s="7" t="e">
        <f t="shared" si="32"/>
        <v>#VALUE!</v>
      </c>
      <c r="F193" s="7" t="e">
        <f t="shared" si="33"/>
        <v>#VALUE!</v>
      </c>
      <c r="G193" s="7" t="e">
        <f t="shared" si="34"/>
        <v>#VALUE!</v>
      </c>
      <c r="H193" s="7" t="str">
        <f t="shared" si="35"/>
        <v/>
      </c>
      <c r="I193" s="7" t="e">
        <f t="shared" si="36"/>
        <v>#VALUE!</v>
      </c>
      <c r="J193" s="7" t="e">
        <f t="shared" si="37"/>
        <v>#VALUE!</v>
      </c>
      <c r="K193" s="7" t="str">
        <f t="shared" si="38"/>
        <v/>
      </c>
      <c r="L193" s="10" t="str">
        <f t="shared" si="39"/>
        <v/>
      </c>
      <c r="P193" s="8" t="e">
        <f>VLOOKUP(C193,観測地点一覧!$A$4:$K$2354,9,FALSE)</f>
        <v>#N/A</v>
      </c>
      <c r="Q193" s="4" t="str">
        <f t="shared" si="40"/>
        <v/>
      </c>
      <c r="R193" s="4" t="e">
        <f t="shared" si="41"/>
        <v>#N/A</v>
      </c>
      <c r="S193" s="4" t="str">
        <f t="shared" si="42"/>
        <v/>
      </c>
      <c r="T193" s="4" t="e">
        <f t="shared" si="43"/>
        <v>#N/A</v>
      </c>
      <c r="U193" s="9" t="e">
        <f t="shared" si="44"/>
        <v>#VALUE!</v>
      </c>
    </row>
    <row r="194" spans="3:21">
      <c r="C194" s="7" t="str">
        <f t="shared" si="30"/>
        <v/>
      </c>
      <c r="D194" s="7" t="str">
        <f t="shared" si="31"/>
        <v/>
      </c>
      <c r="E194" s="7" t="e">
        <f t="shared" si="32"/>
        <v>#VALUE!</v>
      </c>
      <c r="F194" s="7" t="e">
        <f t="shared" si="33"/>
        <v>#VALUE!</v>
      </c>
      <c r="G194" s="7" t="e">
        <f t="shared" si="34"/>
        <v>#VALUE!</v>
      </c>
      <c r="H194" s="7" t="str">
        <f t="shared" si="35"/>
        <v/>
      </c>
      <c r="I194" s="7" t="e">
        <f t="shared" si="36"/>
        <v>#VALUE!</v>
      </c>
      <c r="J194" s="7" t="e">
        <f t="shared" si="37"/>
        <v>#VALUE!</v>
      </c>
      <c r="K194" s="7" t="str">
        <f t="shared" si="38"/>
        <v/>
      </c>
      <c r="L194" s="10" t="str">
        <f t="shared" si="39"/>
        <v/>
      </c>
      <c r="P194" s="8" t="e">
        <f>VLOOKUP(C194,観測地点一覧!$A$4:$K$2354,9,FALSE)</f>
        <v>#N/A</v>
      </c>
      <c r="Q194" s="4" t="str">
        <f t="shared" si="40"/>
        <v/>
      </c>
      <c r="R194" s="4" t="e">
        <f t="shared" si="41"/>
        <v>#N/A</v>
      </c>
      <c r="S194" s="4" t="str">
        <f t="shared" si="42"/>
        <v/>
      </c>
      <c r="T194" s="4" t="e">
        <f t="shared" si="43"/>
        <v>#N/A</v>
      </c>
      <c r="U194" s="9" t="e">
        <f t="shared" si="44"/>
        <v>#VALUE!</v>
      </c>
    </row>
    <row r="195" spans="3:21">
      <c r="C195" s="7" t="str">
        <f t="shared" ref="C195:C258" si="45">SUBSTITUTE(LEFT(A195,6)," ","")</f>
        <v/>
      </c>
      <c r="D195" s="7" t="str">
        <f t="shared" ref="D195:D258" si="46">MID($A195,10,2)</f>
        <v/>
      </c>
      <c r="E195" s="7" t="e">
        <f t="shared" ref="E195:E258" si="47">VALUE(SUBSTITUTE(MID($A195,15,2)," ",""))</f>
        <v>#VALUE!</v>
      </c>
      <c r="F195" s="7" t="e">
        <f t="shared" ref="F195:F258" si="48">VALUE(SUBSTITUTE(MID($A195,18,2)," ",""))</f>
        <v>#VALUE!</v>
      </c>
      <c r="G195" s="7" t="e">
        <f t="shared" ref="G195:G258" si="49">IF(MID($A195,21,5)="     ","",VALUE(MID($A195,21,5)))</f>
        <v>#VALUE!</v>
      </c>
      <c r="H195" s="7" t="str">
        <f t="shared" ref="H195:H258" si="50">MID($A195,33,2)</f>
        <v/>
      </c>
      <c r="I195" s="7" t="e">
        <f t="shared" ref="I195:I258" si="51">IF(MID($A195,38,2)="  ","",VALUE(MID($A195,38,2)))</f>
        <v>#VALUE!</v>
      </c>
      <c r="J195" s="7" t="e">
        <f t="shared" ref="J195:J258" si="52">IF(MID($A195,41,5)="     ","",VALUE(MID($A195,41,5)))</f>
        <v>#VALUE!</v>
      </c>
      <c r="K195" s="7" t="str">
        <f t="shared" ref="K195:K258" si="53">MID($A195,94,5)</f>
        <v/>
      </c>
      <c r="L195" s="10" t="str">
        <f t="shared" ref="L195:L258" si="54">MID($A195,100,5)</f>
        <v/>
      </c>
      <c r="P195" s="8" t="e">
        <f>VLOOKUP(C195,観測地点一覧!$A$4:$K$2354,9,FALSE)</f>
        <v>#N/A</v>
      </c>
      <c r="Q195" s="4" t="str">
        <f t="shared" ref="Q195:Q258" si="55">IF(OR(D195="P ",D195="IP"),"P波","")</f>
        <v/>
      </c>
      <c r="R195" s="4" t="e">
        <f t="shared" ref="R195:R258" si="56">IF(Q195="P波",(E195-M195)*3600+(F195-N195)*60+G195-O195,NA())</f>
        <v>#N/A</v>
      </c>
      <c r="S195" s="4" t="str">
        <f t="shared" ref="S195:S258" si="57">IF(OR(H195="S ",H195="ES"),"S波","")</f>
        <v/>
      </c>
      <c r="T195" s="4" t="e">
        <f t="shared" ref="T195:T258" si="58">IF(S195="S波",(E195-M195)*3600+(I195-N195)*60+J195-O195,NA())</f>
        <v>#N/A</v>
      </c>
      <c r="U195" s="9" t="e">
        <f t="shared" si="44"/>
        <v>#VALUE!</v>
      </c>
    </row>
    <row r="196" spans="3:21">
      <c r="C196" s="7" t="str">
        <f t="shared" si="45"/>
        <v/>
      </c>
      <c r="D196" s="7" t="str">
        <f t="shared" si="46"/>
        <v/>
      </c>
      <c r="E196" s="7" t="e">
        <f t="shared" si="47"/>
        <v>#VALUE!</v>
      </c>
      <c r="F196" s="7" t="e">
        <f t="shared" si="48"/>
        <v>#VALUE!</v>
      </c>
      <c r="G196" s="7" t="e">
        <f t="shared" si="49"/>
        <v>#VALUE!</v>
      </c>
      <c r="H196" s="7" t="str">
        <f t="shared" si="50"/>
        <v/>
      </c>
      <c r="I196" s="7" t="e">
        <f t="shared" si="51"/>
        <v>#VALUE!</v>
      </c>
      <c r="J196" s="7" t="e">
        <f t="shared" si="52"/>
        <v>#VALUE!</v>
      </c>
      <c r="K196" s="7" t="str">
        <f t="shared" si="53"/>
        <v/>
      </c>
      <c r="L196" s="10" t="str">
        <f t="shared" si="54"/>
        <v/>
      </c>
      <c r="P196" s="8" t="e">
        <f>VLOOKUP(C196,観測地点一覧!$A$4:$K$2354,9,FALSE)</f>
        <v>#N/A</v>
      </c>
      <c r="Q196" s="4" t="str">
        <f t="shared" si="55"/>
        <v/>
      </c>
      <c r="R196" s="4" t="e">
        <f t="shared" si="56"/>
        <v>#N/A</v>
      </c>
      <c r="S196" s="4" t="str">
        <f t="shared" si="57"/>
        <v/>
      </c>
      <c r="T196" s="4" t="e">
        <f t="shared" si="58"/>
        <v>#N/A</v>
      </c>
      <c r="U196" s="9" t="e">
        <f t="shared" ref="U196:U259" si="59">IF(VALUE(K196)&gt;=U195,VALUE(K196),VALUE(K196)+1000)</f>
        <v>#VALUE!</v>
      </c>
    </row>
    <row r="197" spans="3:21">
      <c r="C197" s="7" t="str">
        <f t="shared" si="45"/>
        <v/>
      </c>
      <c r="D197" s="7" t="str">
        <f t="shared" si="46"/>
        <v/>
      </c>
      <c r="E197" s="7" t="e">
        <f t="shared" si="47"/>
        <v>#VALUE!</v>
      </c>
      <c r="F197" s="7" t="e">
        <f t="shared" si="48"/>
        <v>#VALUE!</v>
      </c>
      <c r="G197" s="7" t="e">
        <f t="shared" si="49"/>
        <v>#VALUE!</v>
      </c>
      <c r="H197" s="7" t="str">
        <f t="shared" si="50"/>
        <v/>
      </c>
      <c r="I197" s="7" t="e">
        <f t="shared" si="51"/>
        <v>#VALUE!</v>
      </c>
      <c r="J197" s="7" t="e">
        <f t="shared" si="52"/>
        <v>#VALUE!</v>
      </c>
      <c r="K197" s="7" t="str">
        <f t="shared" si="53"/>
        <v/>
      </c>
      <c r="L197" s="10" t="str">
        <f t="shared" si="54"/>
        <v/>
      </c>
      <c r="P197" s="8" t="e">
        <f>VLOOKUP(C197,観測地点一覧!$A$4:$K$2354,9,FALSE)</f>
        <v>#N/A</v>
      </c>
      <c r="Q197" s="4" t="str">
        <f t="shared" si="55"/>
        <v/>
      </c>
      <c r="R197" s="4" t="e">
        <f t="shared" si="56"/>
        <v>#N/A</v>
      </c>
      <c r="S197" s="4" t="str">
        <f t="shared" si="57"/>
        <v/>
      </c>
      <c r="T197" s="4" t="e">
        <f t="shared" si="58"/>
        <v>#N/A</v>
      </c>
      <c r="U197" s="9" t="e">
        <f t="shared" si="59"/>
        <v>#VALUE!</v>
      </c>
    </row>
    <row r="198" spans="3:21">
      <c r="C198" s="7" t="str">
        <f t="shared" si="45"/>
        <v/>
      </c>
      <c r="D198" s="7" t="str">
        <f t="shared" si="46"/>
        <v/>
      </c>
      <c r="E198" s="7" t="e">
        <f t="shared" si="47"/>
        <v>#VALUE!</v>
      </c>
      <c r="F198" s="7" t="e">
        <f t="shared" si="48"/>
        <v>#VALUE!</v>
      </c>
      <c r="G198" s="7" t="e">
        <f t="shared" si="49"/>
        <v>#VALUE!</v>
      </c>
      <c r="H198" s="7" t="str">
        <f t="shared" si="50"/>
        <v/>
      </c>
      <c r="I198" s="7" t="e">
        <f t="shared" si="51"/>
        <v>#VALUE!</v>
      </c>
      <c r="J198" s="7" t="e">
        <f t="shared" si="52"/>
        <v>#VALUE!</v>
      </c>
      <c r="K198" s="7" t="str">
        <f t="shared" si="53"/>
        <v/>
      </c>
      <c r="L198" s="10" t="str">
        <f t="shared" si="54"/>
        <v/>
      </c>
      <c r="P198" s="8" t="e">
        <f>VLOOKUP(C198,観測地点一覧!$A$4:$K$2354,9,FALSE)</f>
        <v>#N/A</v>
      </c>
      <c r="Q198" s="4" t="str">
        <f t="shared" si="55"/>
        <v/>
      </c>
      <c r="R198" s="4" t="e">
        <f t="shared" si="56"/>
        <v>#N/A</v>
      </c>
      <c r="S198" s="4" t="str">
        <f t="shared" si="57"/>
        <v/>
      </c>
      <c r="T198" s="4" t="e">
        <f t="shared" si="58"/>
        <v>#N/A</v>
      </c>
      <c r="U198" s="9" t="e">
        <f t="shared" si="59"/>
        <v>#VALUE!</v>
      </c>
    </row>
    <row r="199" spans="3:21">
      <c r="C199" s="7" t="str">
        <f t="shared" si="45"/>
        <v/>
      </c>
      <c r="D199" s="7" t="str">
        <f t="shared" si="46"/>
        <v/>
      </c>
      <c r="E199" s="7" t="e">
        <f t="shared" si="47"/>
        <v>#VALUE!</v>
      </c>
      <c r="F199" s="7" t="e">
        <f t="shared" si="48"/>
        <v>#VALUE!</v>
      </c>
      <c r="G199" s="7" t="e">
        <f t="shared" si="49"/>
        <v>#VALUE!</v>
      </c>
      <c r="H199" s="7" t="str">
        <f t="shared" si="50"/>
        <v/>
      </c>
      <c r="I199" s="7" t="e">
        <f t="shared" si="51"/>
        <v>#VALUE!</v>
      </c>
      <c r="J199" s="7" t="e">
        <f t="shared" si="52"/>
        <v>#VALUE!</v>
      </c>
      <c r="K199" s="7" t="str">
        <f t="shared" si="53"/>
        <v/>
      </c>
      <c r="L199" s="10" t="str">
        <f t="shared" si="54"/>
        <v/>
      </c>
      <c r="P199" s="8" t="e">
        <f>VLOOKUP(C199,観測地点一覧!$A$4:$K$2354,9,FALSE)</f>
        <v>#N/A</v>
      </c>
      <c r="Q199" s="4" t="str">
        <f t="shared" si="55"/>
        <v/>
      </c>
      <c r="R199" s="4" t="e">
        <f t="shared" si="56"/>
        <v>#N/A</v>
      </c>
      <c r="S199" s="4" t="str">
        <f t="shared" si="57"/>
        <v/>
      </c>
      <c r="T199" s="4" t="e">
        <f t="shared" si="58"/>
        <v>#N/A</v>
      </c>
      <c r="U199" s="9" t="e">
        <f t="shared" si="59"/>
        <v>#VALUE!</v>
      </c>
    </row>
    <row r="200" spans="3:21">
      <c r="C200" s="7" t="str">
        <f t="shared" si="45"/>
        <v/>
      </c>
      <c r="D200" s="7" t="str">
        <f t="shared" si="46"/>
        <v/>
      </c>
      <c r="E200" s="7" t="e">
        <f t="shared" si="47"/>
        <v>#VALUE!</v>
      </c>
      <c r="F200" s="7" t="e">
        <f t="shared" si="48"/>
        <v>#VALUE!</v>
      </c>
      <c r="G200" s="7" t="e">
        <f t="shared" si="49"/>
        <v>#VALUE!</v>
      </c>
      <c r="H200" s="7" t="str">
        <f t="shared" si="50"/>
        <v/>
      </c>
      <c r="I200" s="7" t="e">
        <f t="shared" si="51"/>
        <v>#VALUE!</v>
      </c>
      <c r="J200" s="7" t="e">
        <f t="shared" si="52"/>
        <v>#VALUE!</v>
      </c>
      <c r="K200" s="7" t="str">
        <f t="shared" si="53"/>
        <v/>
      </c>
      <c r="L200" s="10" t="str">
        <f t="shared" si="54"/>
        <v/>
      </c>
      <c r="P200" s="8" t="e">
        <f>VLOOKUP(C200,観測地点一覧!$A$4:$K$2354,9,FALSE)</f>
        <v>#N/A</v>
      </c>
      <c r="Q200" s="4" t="str">
        <f t="shared" si="55"/>
        <v/>
      </c>
      <c r="R200" s="4" t="e">
        <f t="shared" si="56"/>
        <v>#N/A</v>
      </c>
      <c r="S200" s="4" t="str">
        <f t="shared" si="57"/>
        <v/>
      </c>
      <c r="T200" s="4" t="e">
        <f t="shared" si="58"/>
        <v>#N/A</v>
      </c>
      <c r="U200" s="9" t="e">
        <f t="shared" si="59"/>
        <v>#VALUE!</v>
      </c>
    </row>
    <row r="201" spans="3:21">
      <c r="C201" s="7" t="str">
        <f t="shared" si="45"/>
        <v/>
      </c>
      <c r="D201" s="7" t="str">
        <f t="shared" si="46"/>
        <v/>
      </c>
      <c r="E201" s="7" t="e">
        <f t="shared" si="47"/>
        <v>#VALUE!</v>
      </c>
      <c r="F201" s="7" t="e">
        <f t="shared" si="48"/>
        <v>#VALUE!</v>
      </c>
      <c r="G201" s="7" t="e">
        <f t="shared" si="49"/>
        <v>#VALUE!</v>
      </c>
      <c r="H201" s="7" t="str">
        <f t="shared" si="50"/>
        <v/>
      </c>
      <c r="I201" s="7" t="e">
        <f t="shared" si="51"/>
        <v>#VALUE!</v>
      </c>
      <c r="J201" s="7" t="e">
        <f t="shared" si="52"/>
        <v>#VALUE!</v>
      </c>
      <c r="K201" s="7" t="str">
        <f t="shared" si="53"/>
        <v/>
      </c>
      <c r="L201" s="10" t="str">
        <f t="shared" si="54"/>
        <v/>
      </c>
      <c r="P201" s="8" t="e">
        <f>VLOOKUP(C201,観測地点一覧!$A$4:$K$2354,9,FALSE)</f>
        <v>#N/A</v>
      </c>
      <c r="Q201" s="4" t="str">
        <f t="shared" si="55"/>
        <v/>
      </c>
      <c r="R201" s="4" t="e">
        <f t="shared" si="56"/>
        <v>#N/A</v>
      </c>
      <c r="S201" s="4" t="str">
        <f t="shared" si="57"/>
        <v/>
      </c>
      <c r="T201" s="4" t="e">
        <f t="shared" si="58"/>
        <v>#N/A</v>
      </c>
      <c r="U201" s="9" t="e">
        <f t="shared" si="59"/>
        <v>#VALUE!</v>
      </c>
    </row>
    <row r="202" spans="3:21">
      <c r="C202" s="7" t="str">
        <f t="shared" si="45"/>
        <v/>
      </c>
      <c r="D202" s="7" t="str">
        <f t="shared" si="46"/>
        <v/>
      </c>
      <c r="E202" s="7" t="e">
        <f t="shared" si="47"/>
        <v>#VALUE!</v>
      </c>
      <c r="F202" s="7" t="e">
        <f t="shared" si="48"/>
        <v>#VALUE!</v>
      </c>
      <c r="G202" s="7" t="e">
        <f t="shared" si="49"/>
        <v>#VALUE!</v>
      </c>
      <c r="H202" s="7" t="str">
        <f t="shared" si="50"/>
        <v/>
      </c>
      <c r="I202" s="7" t="e">
        <f t="shared" si="51"/>
        <v>#VALUE!</v>
      </c>
      <c r="J202" s="7" t="e">
        <f t="shared" si="52"/>
        <v>#VALUE!</v>
      </c>
      <c r="K202" s="7" t="str">
        <f t="shared" si="53"/>
        <v/>
      </c>
      <c r="L202" s="10" t="str">
        <f t="shared" si="54"/>
        <v/>
      </c>
      <c r="P202" s="8" t="e">
        <f>VLOOKUP(C202,観測地点一覧!$A$4:$K$2354,9,FALSE)</f>
        <v>#N/A</v>
      </c>
      <c r="Q202" s="4" t="str">
        <f t="shared" si="55"/>
        <v/>
      </c>
      <c r="R202" s="4" t="e">
        <f t="shared" si="56"/>
        <v>#N/A</v>
      </c>
      <c r="S202" s="4" t="str">
        <f t="shared" si="57"/>
        <v/>
      </c>
      <c r="T202" s="4" t="e">
        <f t="shared" si="58"/>
        <v>#N/A</v>
      </c>
      <c r="U202" s="9" t="e">
        <f t="shared" si="59"/>
        <v>#VALUE!</v>
      </c>
    </row>
    <row r="203" spans="3:21">
      <c r="C203" s="7" t="str">
        <f t="shared" si="45"/>
        <v/>
      </c>
      <c r="D203" s="7" t="str">
        <f t="shared" si="46"/>
        <v/>
      </c>
      <c r="E203" s="7" t="e">
        <f t="shared" si="47"/>
        <v>#VALUE!</v>
      </c>
      <c r="F203" s="7" t="e">
        <f t="shared" si="48"/>
        <v>#VALUE!</v>
      </c>
      <c r="G203" s="7" t="e">
        <f t="shared" si="49"/>
        <v>#VALUE!</v>
      </c>
      <c r="H203" s="7" t="str">
        <f t="shared" si="50"/>
        <v/>
      </c>
      <c r="I203" s="7" t="e">
        <f t="shared" si="51"/>
        <v>#VALUE!</v>
      </c>
      <c r="J203" s="7" t="e">
        <f t="shared" si="52"/>
        <v>#VALUE!</v>
      </c>
      <c r="K203" s="7" t="str">
        <f t="shared" si="53"/>
        <v/>
      </c>
      <c r="L203" s="10" t="str">
        <f t="shared" si="54"/>
        <v/>
      </c>
      <c r="P203" s="8" t="e">
        <f>VLOOKUP(C203,観測地点一覧!$A$4:$K$2354,9,FALSE)</f>
        <v>#N/A</v>
      </c>
      <c r="Q203" s="4" t="str">
        <f t="shared" si="55"/>
        <v/>
      </c>
      <c r="R203" s="4" t="e">
        <f t="shared" si="56"/>
        <v>#N/A</v>
      </c>
      <c r="S203" s="4" t="str">
        <f t="shared" si="57"/>
        <v/>
      </c>
      <c r="T203" s="4" t="e">
        <f t="shared" si="58"/>
        <v>#N/A</v>
      </c>
      <c r="U203" s="9" t="e">
        <f t="shared" si="59"/>
        <v>#VALUE!</v>
      </c>
    </row>
    <row r="204" spans="3:21">
      <c r="C204" s="7" t="str">
        <f t="shared" si="45"/>
        <v/>
      </c>
      <c r="D204" s="7" t="str">
        <f t="shared" si="46"/>
        <v/>
      </c>
      <c r="E204" s="7" t="e">
        <f t="shared" si="47"/>
        <v>#VALUE!</v>
      </c>
      <c r="F204" s="7" t="e">
        <f t="shared" si="48"/>
        <v>#VALUE!</v>
      </c>
      <c r="G204" s="7" t="e">
        <f t="shared" si="49"/>
        <v>#VALUE!</v>
      </c>
      <c r="H204" s="7" t="str">
        <f t="shared" si="50"/>
        <v/>
      </c>
      <c r="I204" s="7" t="e">
        <f t="shared" si="51"/>
        <v>#VALUE!</v>
      </c>
      <c r="J204" s="7" t="e">
        <f t="shared" si="52"/>
        <v>#VALUE!</v>
      </c>
      <c r="K204" s="7" t="str">
        <f t="shared" si="53"/>
        <v/>
      </c>
      <c r="L204" s="10" t="str">
        <f t="shared" si="54"/>
        <v/>
      </c>
      <c r="P204" s="8" t="e">
        <f>VLOOKUP(C204,観測地点一覧!$A$4:$K$2354,9,FALSE)</f>
        <v>#N/A</v>
      </c>
      <c r="Q204" s="4" t="str">
        <f t="shared" si="55"/>
        <v/>
      </c>
      <c r="R204" s="4" t="e">
        <f t="shared" si="56"/>
        <v>#N/A</v>
      </c>
      <c r="S204" s="4" t="str">
        <f t="shared" si="57"/>
        <v/>
      </c>
      <c r="T204" s="4" t="e">
        <f t="shared" si="58"/>
        <v>#N/A</v>
      </c>
      <c r="U204" s="9" t="e">
        <f t="shared" si="59"/>
        <v>#VALUE!</v>
      </c>
    </row>
    <row r="205" spans="3:21">
      <c r="C205" s="7" t="str">
        <f t="shared" si="45"/>
        <v/>
      </c>
      <c r="D205" s="7" t="str">
        <f t="shared" si="46"/>
        <v/>
      </c>
      <c r="E205" s="7" t="e">
        <f t="shared" si="47"/>
        <v>#VALUE!</v>
      </c>
      <c r="F205" s="7" t="e">
        <f t="shared" si="48"/>
        <v>#VALUE!</v>
      </c>
      <c r="G205" s="7" t="e">
        <f t="shared" si="49"/>
        <v>#VALUE!</v>
      </c>
      <c r="H205" s="7" t="str">
        <f t="shared" si="50"/>
        <v/>
      </c>
      <c r="I205" s="7" t="e">
        <f t="shared" si="51"/>
        <v>#VALUE!</v>
      </c>
      <c r="J205" s="7" t="e">
        <f t="shared" si="52"/>
        <v>#VALUE!</v>
      </c>
      <c r="K205" s="7" t="str">
        <f t="shared" si="53"/>
        <v/>
      </c>
      <c r="L205" s="10" t="str">
        <f t="shared" si="54"/>
        <v/>
      </c>
      <c r="P205" s="8" t="e">
        <f>VLOOKUP(C205,観測地点一覧!$A$4:$K$2354,9,FALSE)</f>
        <v>#N/A</v>
      </c>
      <c r="Q205" s="4" t="str">
        <f t="shared" si="55"/>
        <v/>
      </c>
      <c r="R205" s="4" t="e">
        <f t="shared" si="56"/>
        <v>#N/A</v>
      </c>
      <c r="S205" s="4" t="str">
        <f t="shared" si="57"/>
        <v/>
      </c>
      <c r="T205" s="4" t="e">
        <f t="shared" si="58"/>
        <v>#N/A</v>
      </c>
      <c r="U205" s="9" t="e">
        <f t="shared" si="59"/>
        <v>#VALUE!</v>
      </c>
    </row>
    <row r="206" spans="3:21">
      <c r="C206" s="7" t="str">
        <f t="shared" si="45"/>
        <v/>
      </c>
      <c r="D206" s="7" t="str">
        <f t="shared" si="46"/>
        <v/>
      </c>
      <c r="E206" s="7" t="e">
        <f t="shared" si="47"/>
        <v>#VALUE!</v>
      </c>
      <c r="F206" s="7" t="e">
        <f t="shared" si="48"/>
        <v>#VALUE!</v>
      </c>
      <c r="G206" s="7" t="e">
        <f t="shared" si="49"/>
        <v>#VALUE!</v>
      </c>
      <c r="H206" s="7" t="str">
        <f t="shared" si="50"/>
        <v/>
      </c>
      <c r="I206" s="7" t="e">
        <f t="shared" si="51"/>
        <v>#VALUE!</v>
      </c>
      <c r="J206" s="7" t="e">
        <f t="shared" si="52"/>
        <v>#VALUE!</v>
      </c>
      <c r="K206" s="7" t="str">
        <f t="shared" si="53"/>
        <v/>
      </c>
      <c r="L206" s="10" t="str">
        <f t="shared" si="54"/>
        <v/>
      </c>
      <c r="P206" s="8" t="e">
        <f>VLOOKUP(C206,観測地点一覧!$A$4:$K$2354,9,FALSE)</f>
        <v>#N/A</v>
      </c>
      <c r="Q206" s="4" t="str">
        <f t="shared" si="55"/>
        <v/>
      </c>
      <c r="R206" s="4" t="e">
        <f t="shared" si="56"/>
        <v>#N/A</v>
      </c>
      <c r="S206" s="4" t="str">
        <f t="shared" si="57"/>
        <v/>
      </c>
      <c r="T206" s="4" t="e">
        <f t="shared" si="58"/>
        <v>#N/A</v>
      </c>
      <c r="U206" s="9" t="e">
        <f t="shared" si="59"/>
        <v>#VALUE!</v>
      </c>
    </row>
    <row r="207" spans="3:21">
      <c r="C207" s="7" t="str">
        <f t="shared" si="45"/>
        <v/>
      </c>
      <c r="D207" s="7" t="str">
        <f t="shared" si="46"/>
        <v/>
      </c>
      <c r="E207" s="7" t="e">
        <f t="shared" si="47"/>
        <v>#VALUE!</v>
      </c>
      <c r="F207" s="7" t="e">
        <f t="shared" si="48"/>
        <v>#VALUE!</v>
      </c>
      <c r="G207" s="7" t="e">
        <f t="shared" si="49"/>
        <v>#VALUE!</v>
      </c>
      <c r="H207" s="7" t="str">
        <f t="shared" si="50"/>
        <v/>
      </c>
      <c r="I207" s="7" t="e">
        <f t="shared" si="51"/>
        <v>#VALUE!</v>
      </c>
      <c r="J207" s="7" t="e">
        <f t="shared" si="52"/>
        <v>#VALUE!</v>
      </c>
      <c r="K207" s="7" t="str">
        <f t="shared" si="53"/>
        <v/>
      </c>
      <c r="L207" s="10" t="str">
        <f t="shared" si="54"/>
        <v/>
      </c>
      <c r="P207" s="8" t="e">
        <f>VLOOKUP(C207,観測地点一覧!$A$4:$K$2354,9,FALSE)</f>
        <v>#N/A</v>
      </c>
      <c r="Q207" s="4" t="str">
        <f t="shared" si="55"/>
        <v/>
      </c>
      <c r="R207" s="4" t="e">
        <f t="shared" si="56"/>
        <v>#N/A</v>
      </c>
      <c r="S207" s="4" t="str">
        <f t="shared" si="57"/>
        <v/>
      </c>
      <c r="T207" s="4" t="e">
        <f t="shared" si="58"/>
        <v>#N/A</v>
      </c>
      <c r="U207" s="9" t="e">
        <f t="shared" si="59"/>
        <v>#VALUE!</v>
      </c>
    </row>
    <row r="208" spans="3:21">
      <c r="C208" s="7" t="str">
        <f t="shared" si="45"/>
        <v/>
      </c>
      <c r="D208" s="7" t="str">
        <f t="shared" si="46"/>
        <v/>
      </c>
      <c r="E208" s="7" t="e">
        <f t="shared" si="47"/>
        <v>#VALUE!</v>
      </c>
      <c r="F208" s="7" t="e">
        <f t="shared" si="48"/>
        <v>#VALUE!</v>
      </c>
      <c r="G208" s="7" t="e">
        <f t="shared" si="49"/>
        <v>#VALUE!</v>
      </c>
      <c r="H208" s="7" t="str">
        <f t="shared" si="50"/>
        <v/>
      </c>
      <c r="I208" s="7" t="e">
        <f t="shared" si="51"/>
        <v>#VALUE!</v>
      </c>
      <c r="J208" s="7" t="e">
        <f t="shared" si="52"/>
        <v>#VALUE!</v>
      </c>
      <c r="K208" s="7" t="str">
        <f t="shared" si="53"/>
        <v/>
      </c>
      <c r="L208" s="10" t="str">
        <f t="shared" si="54"/>
        <v/>
      </c>
      <c r="P208" s="8" t="e">
        <f>VLOOKUP(C208,観測地点一覧!$A$4:$K$2354,9,FALSE)</f>
        <v>#N/A</v>
      </c>
      <c r="Q208" s="4" t="str">
        <f t="shared" si="55"/>
        <v/>
      </c>
      <c r="R208" s="4" t="e">
        <f t="shared" si="56"/>
        <v>#N/A</v>
      </c>
      <c r="S208" s="4" t="str">
        <f t="shared" si="57"/>
        <v/>
      </c>
      <c r="T208" s="4" t="e">
        <f t="shared" si="58"/>
        <v>#N/A</v>
      </c>
      <c r="U208" s="9" t="e">
        <f t="shared" si="59"/>
        <v>#VALUE!</v>
      </c>
    </row>
    <row r="209" spans="3:21">
      <c r="C209" s="7" t="str">
        <f t="shared" si="45"/>
        <v/>
      </c>
      <c r="D209" s="7" t="str">
        <f t="shared" si="46"/>
        <v/>
      </c>
      <c r="E209" s="7" t="e">
        <f t="shared" si="47"/>
        <v>#VALUE!</v>
      </c>
      <c r="F209" s="7" t="e">
        <f t="shared" si="48"/>
        <v>#VALUE!</v>
      </c>
      <c r="G209" s="7" t="e">
        <f t="shared" si="49"/>
        <v>#VALUE!</v>
      </c>
      <c r="H209" s="7" t="str">
        <f t="shared" si="50"/>
        <v/>
      </c>
      <c r="I209" s="7" t="e">
        <f t="shared" si="51"/>
        <v>#VALUE!</v>
      </c>
      <c r="J209" s="7" t="e">
        <f t="shared" si="52"/>
        <v>#VALUE!</v>
      </c>
      <c r="K209" s="7" t="str">
        <f t="shared" si="53"/>
        <v/>
      </c>
      <c r="L209" s="10" t="str">
        <f t="shared" si="54"/>
        <v/>
      </c>
      <c r="P209" s="8" t="e">
        <f>VLOOKUP(C209,観測地点一覧!$A$4:$K$2354,9,FALSE)</f>
        <v>#N/A</v>
      </c>
      <c r="Q209" s="4" t="str">
        <f t="shared" si="55"/>
        <v/>
      </c>
      <c r="R209" s="4" t="e">
        <f t="shared" si="56"/>
        <v>#N/A</v>
      </c>
      <c r="S209" s="4" t="str">
        <f t="shared" si="57"/>
        <v/>
      </c>
      <c r="T209" s="4" t="e">
        <f t="shared" si="58"/>
        <v>#N/A</v>
      </c>
      <c r="U209" s="9" t="e">
        <f t="shared" si="59"/>
        <v>#VALUE!</v>
      </c>
    </row>
    <row r="210" spans="3:21">
      <c r="C210" s="7" t="str">
        <f t="shared" si="45"/>
        <v/>
      </c>
      <c r="D210" s="7" t="str">
        <f t="shared" si="46"/>
        <v/>
      </c>
      <c r="E210" s="7" t="e">
        <f t="shared" si="47"/>
        <v>#VALUE!</v>
      </c>
      <c r="F210" s="7" t="e">
        <f t="shared" si="48"/>
        <v>#VALUE!</v>
      </c>
      <c r="G210" s="7" t="e">
        <f t="shared" si="49"/>
        <v>#VALUE!</v>
      </c>
      <c r="H210" s="7" t="str">
        <f t="shared" si="50"/>
        <v/>
      </c>
      <c r="I210" s="7" t="e">
        <f t="shared" si="51"/>
        <v>#VALUE!</v>
      </c>
      <c r="J210" s="7" t="e">
        <f t="shared" si="52"/>
        <v>#VALUE!</v>
      </c>
      <c r="K210" s="7" t="str">
        <f t="shared" si="53"/>
        <v/>
      </c>
      <c r="L210" s="10" t="str">
        <f t="shared" si="54"/>
        <v/>
      </c>
      <c r="P210" s="8" t="e">
        <f>VLOOKUP(C210,観測地点一覧!$A$4:$K$2354,9,FALSE)</f>
        <v>#N/A</v>
      </c>
      <c r="Q210" s="4" t="str">
        <f t="shared" si="55"/>
        <v/>
      </c>
      <c r="R210" s="4" t="e">
        <f t="shared" si="56"/>
        <v>#N/A</v>
      </c>
      <c r="S210" s="4" t="str">
        <f t="shared" si="57"/>
        <v/>
      </c>
      <c r="T210" s="4" t="e">
        <f t="shared" si="58"/>
        <v>#N/A</v>
      </c>
      <c r="U210" s="9" t="e">
        <f t="shared" si="59"/>
        <v>#VALUE!</v>
      </c>
    </row>
    <row r="211" spans="3:21">
      <c r="C211" s="7" t="str">
        <f t="shared" si="45"/>
        <v/>
      </c>
      <c r="D211" s="7" t="str">
        <f t="shared" si="46"/>
        <v/>
      </c>
      <c r="E211" s="7" t="e">
        <f t="shared" si="47"/>
        <v>#VALUE!</v>
      </c>
      <c r="F211" s="7" t="e">
        <f t="shared" si="48"/>
        <v>#VALUE!</v>
      </c>
      <c r="G211" s="7" t="e">
        <f t="shared" si="49"/>
        <v>#VALUE!</v>
      </c>
      <c r="H211" s="7" t="str">
        <f t="shared" si="50"/>
        <v/>
      </c>
      <c r="I211" s="7" t="e">
        <f t="shared" si="51"/>
        <v>#VALUE!</v>
      </c>
      <c r="J211" s="7" t="e">
        <f t="shared" si="52"/>
        <v>#VALUE!</v>
      </c>
      <c r="K211" s="7" t="str">
        <f t="shared" si="53"/>
        <v/>
      </c>
      <c r="L211" s="10" t="str">
        <f t="shared" si="54"/>
        <v/>
      </c>
      <c r="P211" s="8" t="e">
        <f>VLOOKUP(C211,観測地点一覧!$A$4:$K$2354,9,FALSE)</f>
        <v>#N/A</v>
      </c>
      <c r="Q211" s="4" t="str">
        <f t="shared" si="55"/>
        <v/>
      </c>
      <c r="R211" s="4" t="e">
        <f t="shared" si="56"/>
        <v>#N/A</v>
      </c>
      <c r="S211" s="4" t="str">
        <f t="shared" si="57"/>
        <v/>
      </c>
      <c r="T211" s="4" t="e">
        <f t="shared" si="58"/>
        <v>#N/A</v>
      </c>
      <c r="U211" s="9" t="e">
        <f t="shared" si="59"/>
        <v>#VALUE!</v>
      </c>
    </row>
    <row r="212" spans="3:21">
      <c r="C212" s="7" t="str">
        <f t="shared" si="45"/>
        <v/>
      </c>
      <c r="D212" s="7" t="str">
        <f t="shared" si="46"/>
        <v/>
      </c>
      <c r="E212" s="7" t="e">
        <f t="shared" si="47"/>
        <v>#VALUE!</v>
      </c>
      <c r="F212" s="7" t="e">
        <f t="shared" si="48"/>
        <v>#VALUE!</v>
      </c>
      <c r="G212" s="7" t="e">
        <f t="shared" si="49"/>
        <v>#VALUE!</v>
      </c>
      <c r="H212" s="7" t="str">
        <f t="shared" si="50"/>
        <v/>
      </c>
      <c r="I212" s="7" t="e">
        <f t="shared" si="51"/>
        <v>#VALUE!</v>
      </c>
      <c r="J212" s="7" t="e">
        <f t="shared" si="52"/>
        <v>#VALUE!</v>
      </c>
      <c r="K212" s="7" t="str">
        <f t="shared" si="53"/>
        <v/>
      </c>
      <c r="L212" s="10" t="str">
        <f t="shared" si="54"/>
        <v/>
      </c>
      <c r="P212" s="8" t="e">
        <f>VLOOKUP(C212,観測地点一覧!$A$4:$K$2354,9,FALSE)</f>
        <v>#N/A</v>
      </c>
      <c r="Q212" s="4" t="str">
        <f t="shared" si="55"/>
        <v/>
      </c>
      <c r="R212" s="4" t="e">
        <f t="shared" si="56"/>
        <v>#N/A</v>
      </c>
      <c r="S212" s="4" t="str">
        <f t="shared" si="57"/>
        <v/>
      </c>
      <c r="T212" s="4" t="e">
        <f t="shared" si="58"/>
        <v>#N/A</v>
      </c>
      <c r="U212" s="9" t="e">
        <f t="shared" si="59"/>
        <v>#VALUE!</v>
      </c>
    </row>
    <row r="213" spans="3:21">
      <c r="C213" s="7" t="str">
        <f t="shared" si="45"/>
        <v/>
      </c>
      <c r="D213" s="7" t="str">
        <f t="shared" si="46"/>
        <v/>
      </c>
      <c r="E213" s="7" t="e">
        <f t="shared" si="47"/>
        <v>#VALUE!</v>
      </c>
      <c r="F213" s="7" t="e">
        <f t="shared" si="48"/>
        <v>#VALUE!</v>
      </c>
      <c r="G213" s="7" t="e">
        <f t="shared" si="49"/>
        <v>#VALUE!</v>
      </c>
      <c r="H213" s="7" t="str">
        <f t="shared" si="50"/>
        <v/>
      </c>
      <c r="I213" s="7" t="e">
        <f t="shared" si="51"/>
        <v>#VALUE!</v>
      </c>
      <c r="J213" s="7" t="e">
        <f t="shared" si="52"/>
        <v>#VALUE!</v>
      </c>
      <c r="K213" s="7" t="str">
        <f t="shared" si="53"/>
        <v/>
      </c>
      <c r="L213" s="10" t="str">
        <f t="shared" si="54"/>
        <v/>
      </c>
      <c r="P213" s="8" t="e">
        <f>VLOOKUP(C213,観測地点一覧!$A$4:$K$2354,9,FALSE)</f>
        <v>#N/A</v>
      </c>
      <c r="Q213" s="4" t="str">
        <f t="shared" si="55"/>
        <v/>
      </c>
      <c r="R213" s="4" t="e">
        <f t="shared" si="56"/>
        <v>#N/A</v>
      </c>
      <c r="S213" s="4" t="str">
        <f t="shared" si="57"/>
        <v/>
      </c>
      <c r="T213" s="4" t="e">
        <f t="shared" si="58"/>
        <v>#N/A</v>
      </c>
      <c r="U213" s="9" t="e">
        <f t="shared" si="59"/>
        <v>#VALUE!</v>
      </c>
    </row>
    <row r="214" spans="3:21">
      <c r="C214" s="7" t="str">
        <f t="shared" si="45"/>
        <v/>
      </c>
      <c r="D214" s="7" t="str">
        <f t="shared" si="46"/>
        <v/>
      </c>
      <c r="E214" s="7" t="e">
        <f t="shared" si="47"/>
        <v>#VALUE!</v>
      </c>
      <c r="F214" s="7" t="e">
        <f t="shared" si="48"/>
        <v>#VALUE!</v>
      </c>
      <c r="G214" s="7" t="e">
        <f t="shared" si="49"/>
        <v>#VALUE!</v>
      </c>
      <c r="H214" s="7" t="str">
        <f t="shared" si="50"/>
        <v/>
      </c>
      <c r="I214" s="7" t="e">
        <f t="shared" si="51"/>
        <v>#VALUE!</v>
      </c>
      <c r="J214" s="7" t="e">
        <f t="shared" si="52"/>
        <v>#VALUE!</v>
      </c>
      <c r="K214" s="7" t="str">
        <f t="shared" si="53"/>
        <v/>
      </c>
      <c r="L214" s="10" t="str">
        <f t="shared" si="54"/>
        <v/>
      </c>
      <c r="P214" s="8" t="e">
        <f>VLOOKUP(C214,観測地点一覧!$A$4:$K$2354,9,FALSE)</f>
        <v>#N/A</v>
      </c>
      <c r="Q214" s="4" t="str">
        <f t="shared" si="55"/>
        <v/>
      </c>
      <c r="R214" s="4" t="e">
        <f t="shared" si="56"/>
        <v>#N/A</v>
      </c>
      <c r="S214" s="4" t="str">
        <f t="shared" si="57"/>
        <v/>
      </c>
      <c r="T214" s="4" t="e">
        <f t="shared" si="58"/>
        <v>#N/A</v>
      </c>
      <c r="U214" s="9" t="e">
        <f t="shared" si="59"/>
        <v>#VALUE!</v>
      </c>
    </row>
    <row r="215" spans="3:21">
      <c r="C215" s="7" t="str">
        <f t="shared" si="45"/>
        <v/>
      </c>
      <c r="D215" s="7" t="str">
        <f t="shared" si="46"/>
        <v/>
      </c>
      <c r="E215" s="7" t="e">
        <f t="shared" si="47"/>
        <v>#VALUE!</v>
      </c>
      <c r="F215" s="7" t="e">
        <f t="shared" si="48"/>
        <v>#VALUE!</v>
      </c>
      <c r="G215" s="7" t="e">
        <f t="shared" si="49"/>
        <v>#VALUE!</v>
      </c>
      <c r="H215" s="7" t="str">
        <f t="shared" si="50"/>
        <v/>
      </c>
      <c r="I215" s="7" t="e">
        <f t="shared" si="51"/>
        <v>#VALUE!</v>
      </c>
      <c r="J215" s="7" t="e">
        <f t="shared" si="52"/>
        <v>#VALUE!</v>
      </c>
      <c r="K215" s="7" t="str">
        <f t="shared" si="53"/>
        <v/>
      </c>
      <c r="L215" s="10" t="str">
        <f t="shared" si="54"/>
        <v/>
      </c>
      <c r="P215" s="8" t="e">
        <f>VLOOKUP(C215,観測地点一覧!$A$4:$K$2354,9,FALSE)</f>
        <v>#N/A</v>
      </c>
      <c r="Q215" s="4" t="str">
        <f t="shared" si="55"/>
        <v/>
      </c>
      <c r="R215" s="4" t="e">
        <f t="shared" si="56"/>
        <v>#N/A</v>
      </c>
      <c r="S215" s="4" t="str">
        <f t="shared" si="57"/>
        <v/>
      </c>
      <c r="T215" s="4" t="e">
        <f t="shared" si="58"/>
        <v>#N/A</v>
      </c>
      <c r="U215" s="9" t="e">
        <f t="shared" si="59"/>
        <v>#VALUE!</v>
      </c>
    </row>
    <row r="216" spans="3:21">
      <c r="C216" s="7" t="str">
        <f t="shared" si="45"/>
        <v/>
      </c>
      <c r="D216" s="7" t="str">
        <f t="shared" si="46"/>
        <v/>
      </c>
      <c r="E216" s="7" t="e">
        <f t="shared" si="47"/>
        <v>#VALUE!</v>
      </c>
      <c r="F216" s="7" t="e">
        <f t="shared" si="48"/>
        <v>#VALUE!</v>
      </c>
      <c r="G216" s="7" t="e">
        <f t="shared" si="49"/>
        <v>#VALUE!</v>
      </c>
      <c r="H216" s="7" t="str">
        <f t="shared" si="50"/>
        <v/>
      </c>
      <c r="I216" s="7" t="e">
        <f t="shared" si="51"/>
        <v>#VALUE!</v>
      </c>
      <c r="J216" s="7" t="e">
        <f t="shared" si="52"/>
        <v>#VALUE!</v>
      </c>
      <c r="K216" s="7" t="str">
        <f t="shared" si="53"/>
        <v/>
      </c>
      <c r="L216" s="10" t="str">
        <f t="shared" si="54"/>
        <v/>
      </c>
      <c r="P216" s="8" t="e">
        <f>VLOOKUP(C216,観測地点一覧!$A$4:$K$2354,9,FALSE)</f>
        <v>#N/A</v>
      </c>
      <c r="Q216" s="4" t="str">
        <f t="shared" si="55"/>
        <v/>
      </c>
      <c r="R216" s="4" t="e">
        <f t="shared" si="56"/>
        <v>#N/A</v>
      </c>
      <c r="S216" s="4" t="str">
        <f t="shared" si="57"/>
        <v/>
      </c>
      <c r="T216" s="4" t="e">
        <f t="shared" si="58"/>
        <v>#N/A</v>
      </c>
      <c r="U216" s="9" t="e">
        <f t="shared" si="59"/>
        <v>#VALUE!</v>
      </c>
    </row>
    <row r="217" spans="3:21">
      <c r="C217" s="7" t="str">
        <f t="shared" si="45"/>
        <v/>
      </c>
      <c r="D217" s="7" t="str">
        <f t="shared" si="46"/>
        <v/>
      </c>
      <c r="E217" s="7" t="e">
        <f t="shared" si="47"/>
        <v>#VALUE!</v>
      </c>
      <c r="F217" s="7" t="e">
        <f t="shared" si="48"/>
        <v>#VALUE!</v>
      </c>
      <c r="G217" s="7" t="e">
        <f t="shared" si="49"/>
        <v>#VALUE!</v>
      </c>
      <c r="H217" s="7" t="str">
        <f t="shared" si="50"/>
        <v/>
      </c>
      <c r="I217" s="7" t="e">
        <f t="shared" si="51"/>
        <v>#VALUE!</v>
      </c>
      <c r="J217" s="7" t="e">
        <f t="shared" si="52"/>
        <v>#VALUE!</v>
      </c>
      <c r="K217" s="7" t="str">
        <f t="shared" si="53"/>
        <v/>
      </c>
      <c r="L217" s="10" t="str">
        <f t="shared" si="54"/>
        <v/>
      </c>
      <c r="P217" s="8" t="e">
        <f>VLOOKUP(C217,観測地点一覧!$A$4:$K$2354,9,FALSE)</f>
        <v>#N/A</v>
      </c>
      <c r="Q217" s="4" t="str">
        <f t="shared" si="55"/>
        <v/>
      </c>
      <c r="R217" s="4" t="e">
        <f t="shared" si="56"/>
        <v>#N/A</v>
      </c>
      <c r="S217" s="4" t="str">
        <f t="shared" si="57"/>
        <v/>
      </c>
      <c r="T217" s="4" t="e">
        <f t="shared" si="58"/>
        <v>#N/A</v>
      </c>
      <c r="U217" s="9" t="e">
        <f t="shared" si="59"/>
        <v>#VALUE!</v>
      </c>
    </row>
    <row r="218" spans="3:21">
      <c r="C218" s="7" t="str">
        <f t="shared" si="45"/>
        <v/>
      </c>
      <c r="D218" s="7" t="str">
        <f t="shared" si="46"/>
        <v/>
      </c>
      <c r="E218" s="7" t="e">
        <f t="shared" si="47"/>
        <v>#VALUE!</v>
      </c>
      <c r="F218" s="7" t="e">
        <f t="shared" si="48"/>
        <v>#VALUE!</v>
      </c>
      <c r="G218" s="7" t="e">
        <f t="shared" si="49"/>
        <v>#VALUE!</v>
      </c>
      <c r="H218" s="7" t="str">
        <f t="shared" si="50"/>
        <v/>
      </c>
      <c r="I218" s="7" t="e">
        <f t="shared" si="51"/>
        <v>#VALUE!</v>
      </c>
      <c r="J218" s="7" t="e">
        <f t="shared" si="52"/>
        <v>#VALUE!</v>
      </c>
      <c r="K218" s="7" t="str">
        <f t="shared" si="53"/>
        <v/>
      </c>
      <c r="L218" s="10" t="str">
        <f t="shared" si="54"/>
        <v/>
      </c>
      <c r="P218" s="8" t="e">
        <f>VLOOKUP(C218,観測地点一覧!$A$4:$K$2354,9,FALSE)</f>
        <v>#N/A</v>
      </c>
      <c r="Q218" s="4" t="str">
        <f t="shared" si="55"/>
        <v/>
      </c>
      <c r="R218" s="4" t="e">
        <f t="shared" si="56"/>
        <v>#N/A</v>
      </c>
      <c r="S218" s="4" t="str">
        <f t="shared" si="57"/>
        <v/>
      </c>
      <c r="T218" s="4" t="e">
        <f t="shared" si="58"/>
        <v>#N/A</v>
      </c>
      <c r="U218" s="9" t="e">
        <f t="shared" si="59"/>
        <v>#VALUE!</v>
      </c>
    </row>
    <row r="219" spans="3:21">
      <c r="C219" s="7" t="str">
        <f t="shared" si="45"/>
        <v/>
      </c>
      <c r="D219" s="7" t="str">
        <f t="shared" si="46"/>
        <v/>
      </c>
      <c r="E219" s="7" t="e">
        <f t="shared" si="47"/>
        <v>#VALUE!</v>
      </c>
      <c r="F219" s="7" t="e">
        <f t="shared" si="48"/>
        <v>#VALUE!</v>
      </c>
      <c r="G219" s="7" t="e">
        <f t="shared" si="49"/>
        <v>#VALUE!</v>
      </c>
      <c r="H219" s="7" t="str">
        <f t="shared" si="50"/>
        <v/>
      </c>
      <c r="I219" s="7" t="e">
        <f t="shared" si="51"/>
        <v>#VALUE!</v>
      </c>
      <c r="J219" s="7" t="e">
        <f t="shared" si="52"/>
        <v>#VALUE!</v>
      </c>
      <c r="K219" s="7" t="str">
        <f t="shared" si="53"/>
        <v/>
      </c>
      <c r="L219" s="10" t="str">
        <f t="shared" si="54"/>
        <v/>
      </c>
      <c r="P219" s="8" t="e">
        <f>VLOOKUP(C219,観測地点一覧!$A$4:$K$2354,9,FALSE)</f>
        <v>#N/A</v>
      </c>
      <c r="Q219" s="4" t="str">
        <f t="shared" si="55"/>
        <v/>
      </c>
      <c r="R219" s="4" t="e">
        <f t="shared" si="56"/>
        <v>#N/A</v>
      </c>
      <c r="S219" s="4" t="str">
        <f t="shared" si="57"/>
        <v/>
      </c>
      <c r="T219" s="4" t="e">
        <f t="shared" si="58"/>
        <v>#N/A</v>
      </c>
      <c r="U219" s="9" t="e">
        <f t="shared" si="59"/>
        <v>#VALUE!</v>
      </c>
    </row>
    <row r="220" spans="3:21">
      <c r="C220" s="7" t="str">
        <f t="shared" si="45"/>
        <v/>
      </c>
      <c r="D220" s="7" t="str">
        <f t="shared" si="46"/>
        <v/>
      </c>
      <c r="E220" s="7" t="e">
        <f t="shared" si="47"/>
        <v>#VALUE!</v>
      </c>
      <c r="F220" s="7" t="e">
        <f t="shared" si="48"/>
        <v>#VALUE!</v>
      </c>
      <c r="G220" s="7" t="e">
        <f t="shared" si="49"/>
        <v>#VALUE!</v>
      </c>
      <c r="H220" s="7" t="str">
        <f t="shared" si="50"/>
        <v/>
      </c>
      <c r="I220" s="7" t="e">
        <f t="shared" si="51"/>
        <v>#VALUE!</v>
      </c>
      <c r="J220" s="7" t="e">
        <f t="shared" si="52"/>
        <v>#VALUE!</v>
      </c>
      <c r="K220" s="7" t="str">
        <f t="shared" si="53"/>
        <v/>
      </c>
      <c r="L220" s="10" t="str">
        <f t="shared" si="54"/>
        <v/>
      </c>
      <c r="P220" s="8" t="e">
        <f>VLOOKUP(C220,観測地点一覧!$A$4:$K$2354,9,FALSE)</f>
        <v>#N/A</v>
      </c>
      <c r="Q220" s="4" t="str">
        <f t="shared" si="55"/>
        <v/>
      </c>
      <c r="R220" s="4" t="e">
        <f t="shared" si="56"/>
        <v>#N/A</v>
      </c>
      <c r="S220" s="4" t="str">
        <f t="shared" si="57"/>
        <v/>
      </c>
      <c r="T220" s="4" t="e">
        <f t="shared" si="58"/>
        <v>#N/A</v>
      </c>
      <c r="U220" s="9" t="e">
        <f t="shared" si="59"/>
        <v>#VALUE!</v>
      </c>
    </row>
    <row r="221" spans="3:21">
      <c r="C221" s="7" t="str">
        <f t="shared" si="45"/>
        <v/>
      </c>
      <c r="D221" s="7" t="str">
        <f t="shared" si="46"/>
        <v/>
      </c>
      <c r="E221" s="7" t="e">
        <f t="shared" si="47"/>
        <v>#VALUE!</v>
      </c>
      <c r="F221" s="7" t="e">
        <f t="shared" si="48"/>
        <v>#VALUE!</v>
      </c>
      <c r="G221" s="7" t="e">
        <f t="shared" si="49"/>
        <v>#VALUE!</v>
      </c>
      <c r="H221" s="7" t="str">
        <f t="shared" si="50"/>
        <v/>
      </c>
      <c r="I221" s="7" t="e">
        <f t="shared" si="51"/>
        <v>#VALUE!</v>
      </c>
      <c r="J221" s="7" t="e">
        <f t="shared" si="52"/>
        <v>#VALUE!</v>
      </c>
      <c r="K221" s="7" t="str">
        <f t="shared" si="53"/>
        <v/>
      </c>
      <c r="L221" s="10" t="str">
        <f t="shared" si="54"/>
        <v/>
      </c>
      <c r="P221" s="8" t="e">
        <f>VLOOKUP(C221,観測地点一覧!$A$4:$K$2354,9,FALSE)</f>
        <v>#N/A</v>
      </c>
      <c r="Q221" s="4" t="str">
        <f t="shared" si="55"/>
        <v/>
      </c>
      <c r="R221" s="4" t="e">
        <f t="shared" si="56"/>
        <v>#N/A</v>
      </c>
      <c r="S221" s="4" t="str">
        <f t="shared" si="57"/>
        <v/>
      </c>
      <c r="T221" s="4" t="e">
        <f t="shared" si="58"/>
        <v>#N/A</v>
      </c>
      <c r="U221" s="9" t="e">
        <f t="shared" si="59"/>
        <v>#VALUE!</v>
      </c>
    </row>
    <row r="222" spans="3:21">
      <c r="C222" s="7" t="str">
        <f t="shared" si="45"/>
        <v/>
      </c>
      <c r="D222" s="7" t="str">
        <f t="shared" si="46"/>
        <v/>
      </c>
      <c r="E222" s="7" t="e">
        <f t="shared" si="47"/>
        <v>#VALUE!</v>
      </c>
      <c r="F222" s="7" t="e">
        <f t="shared" si="48"/>
        <v>#VALUE!</v>
      </c>
      <c r="G222" s="7" t="e">
        <f t="shared" si="49"/>
        <v>#VALUE!</v>
      </c>
      <c r="H222" s="7" t="str">
        <f t="shared" si="50"/>
        <v/>
      </c>
      <c r="I222" s="7" t="e">
        <f t="shared" si="51"/>
        <v>#VALUE!</v>
      </c>
      <c r="J222" s="7" t="e">
        <f t="shared" si="52"/>
        <v>#VALUE!</v>
      </c>
      <c r="K222" s="7" t="str">
        <f t="shared" si="53"/>
        <v/>
      </c>
      <c r="L222" s="10" t="str">
        <f t="shared" si="54"/>
        <v/>
      </c>
      <c r="P222" s="8" t="e">
        <f>VLOOKUP(C222,観測地点一覧!$A$4:$K$2354,9,FALSE)</f>
        <v>#N/A</v>
      </c>
      <c r="Q222" s="4" t="str">
        <f t="shared" si="55"/>
        <v/>
      </c>
      <c r="R222" s="4" t="e">
        <f t="shared" si="56"/>
        <v>#N/A</v>
      </c>
      <c r="S222" s="4" t="str">
        <f t="shared" si="57"/>
        <v/>
      </c>
      <c r="T222" s="4" t="e">
        <f t="shared" si="58"/>
        <v>#N/A</v>
      </c>
      <c r="U222" s="9" t="e">
        <f t="shared" si="59"/>
        <v>#VALUE!</v>
      </c>
    </row>
    <row r="223" spans="3:21">
      <c r="C223" s="7" t="str">
        <f t="shared" si="45"/>
        <v/>
      </c>
      <c r="D223" s="7" t="str">
        <f t="shared" si="46"/>
        <v/>
      </c>
      <c r="E223" s="7" t="e">
        <f t="shared" si="47"/>
        <v>#VALUE!</v>
      </c>
      <c r="F223" s="7" t="e">
        <f t="shared" si="48"/>
        <v>#VALUE!</v>
      </c>
      <c r="G223" s="7" t="e">
        <f t="shared" si="49"/>
        <v>#VALUE!</v>
      </c>
      <c r="H223" s="7" t="str">
        <f t="shared" si="50"/>
        <v/>
      </c>
      <c r="I223" s="7" t="e">
        <f t="shared" si="51"/>
        <v>#VALUE!</v>
      </c>
      <c r="J223" s="7" t="e">
        <f t="shared" si="52"/>
        <v>#VALUE!</v>
      </c>
      <c r="K223" s="7" t="str">
        <f t="shared" si="53"/>
        <v/>
      </c>
      <c r="L223" s="10" t="str">
        <f t="shared" si="54"/>
        <v/>
      </c>
      <c r="P223" s="8" t="e">
        <f>VLOOKUP(C223,観測地点一覧!$A$4:$K$2354,9,FALSE)</f>
        <v>#N/A</v>
      </c>
      <c r="Q223" s="4" t="str">
        <f t="shared" si="55"/>
        <v/>
      </c>
      <c r="R223" s="4" t="e">
        <f t="shared" si="56"/>
        <v>#N/A</v>
      </c>
      <c r="S223" s="4" t="str">
        <f t="shared" si="57"/>
        <v/>
      </c>
      <c r="T223" s="4" t="e">
        <f t="shared" si="58"/>
        <v>#N/A</v>
      </c>
      <c r="U223" s="9" t="e">
        <f t="shared" si="59"/>
        <v>#VALUE!</v>
      </c>
    </row>
    <row r="224" spans="3:21">
      <c r="C224" s="7" t="str">
        <f t="shared" si="45"/>
        <v/>
      </c>
      <c r="D224" s="7" t="str">
        <f t="shared" si="46"/>
        <v/>
      </c>
      <c r="E224" s="7" t="e">
        <f t="shared" si="47"/>
        <v>#VALUE!</v>
      </c>
      <c r="F224" s="7" t="e">
        <f t="shared" si="48"/>
        <v>#VALUE!</v>
      </c>
      <c r="G224" s="7" t="e">
        <f t="shared" si="49"/>
        <v>#VALUE!</v>
      </c>
      <c r="H224" s="7" t="str">
        <f t="shared" si="50"/>
        <v/>
      </c>
      <c r="I224" s="7" t="e">
        <f t="shared" si="51"/>
        <v>#VALUE!</v>
      </c>
      <c r="J224" s="7" t="e">
        <f t="shared" si="52"/>
        <v>#VALUE!</v>
      </c>
      <c r="K224" s="7" t="str">
        <f t="shared" si="53"/>
        <v/>
      </c>
      <c r="L224" s="10" t="str">
        <f t="shared" si="54"/>
        <v/>
      </c>
      <c r="P224" s="8" t="e">
        <f>VLOOKUP(C224,観測地点一覧!$A$4:$K$2354,9,FALSE)</f>
        <v>#N/A</v>
      </c>
      <c r="Q224" s="4" t="str">
        <f t="shared" si="55"/>
        <v/>
      </c>
      <c r="R224" s="4" t="e">
        <f t="shared" si="56"/>
        <v>#N/A</v>
      </c>
      <c r="S224" s="4" t="str">
        <f t="shared" si="57"/>
        <v/>
      </c>
      <c r="T224" s="4" t="e">
        <f t="shared" si="58"/>
        <v>#N/A</v>
      </c>
      <c r="U224" s="9" t="e">
        <f t="shared" si="59"/>
        <v>#VALUE!</v>
      </c>
    </row>
    <row r="225" spans="3:21">
      <c r="C225" s="7" t="str">
        <f t="shared" si="45"/>
        <v/>
      </c>
      <c r="D225" s="7" t="str">
        <f t="shared" si="46"/>
        <v/>
      </c>
      <c r="E225" s="7" t="e">
        <f t="shared" si="47"/>
        <v>#VALUE!</v>
      </c>
      <c r="F225" s="7" t="e">
        <f t="shared" si="48"/>
        <v>#VALUE!</v>
      </c>
      <c r="G225" s="7" t="e">
        <f t="shared" si="49"/>
        <v>#VALUE!</v>
      </c>
      <c r="H225" s="7" t="str">
        <f t="shared" si="50"/>
        <v/>
      </c>
      <c r="I225" s="7" t="e">
        <f t="shared" si="51"/>
        <v>#VALUE!</v>
      </c>
      <c r="J225" s="7" t="e">
        <f t="shared" si="52"/>
        <v>#VALUE!</v>
      </c>
      <c r="K225" s="7" t="str">
        <f t="shared" si="53"/>
        <v/>
      </c>
      <c r="L225" s="10" t="str">
        <f t="shared" si="54"/>
        <v/>
      </c>
      <c r="P225" s="8" t="e">
        <f>VLOOKUP(C225,観測地点一覧!$A$4:$K$2354,9,FALSE)</f>
        <v>#N/A</v>
      </c>
      <c r="Q225" s="4" t="str">
        <f t="shared" si="55"/>
        <v/>
      </c>
      <c r="R225" s="4" t="e">
        <f t="shared" si="56"/>
        <v>#N/A</v>
      </c>
      <c r="S225" s="4" t="str">
        <f t="shared" si="57"/>
        <v/>
      </c>
      <c r="T225" s="4" t="e">
        <f t="shared" si="58"/>
        <v>#N/A</v>
      </c>
      <c r="U225" s="9" t="e">
        <f t="shared" si="59"/>
        <v>#VALUE!</v>
      </c>
    </row>
    <row r="226" spans="3:21">
      <c r="C226" s="7" t="str">
        <f t="shared" si="45"/>
        <v/>
      </c>
      <c r="D226" s="7" t="str">
        <f t="shared" si="46"/>
        <v/>
      </c>
      <c r="E226" s="7" t="e">
        <f t="shared" si="47"/>
        <v>#VALUE!</v>
      </c>
      <c r="F226" s="7" t="e">
        <f t="shared" si="48"/>
        <v>#VALUE!</v>
      </c>
      <c r="G226" s="7" t="e">
        <f t="shared" si="49"/>
        <v>#VALUE!</v>
      </c>
      <c r="H226" s="7" t="str">
        <f t="shared" si="50"/>
        <v/>
      </c>
      <c r="I226" s="7" t="e">
        <f t="shared" si="51"/>
        <v>#VALUE!</v>
      </c>
      <c r="J226" s="7" t="e">
        <f t="shared" si="52"/>
        <v>#VALUE!</v>
      </c>
      <c r="K226" s="7" t="str">
        <f t="shared" si="53"/>
        <v/>
      </c>
      <c r="L226" s="10" t="str">
        <f t="shared" si="54"/>
        <v/>
      </c>
      <c r="P226" s="8" t="e">
        <f>VLOOKUP(C226,観測地点一覧!$A$4:$K$2354,9,FALSE)</f>
        <v>#N/A</v>
      </c>
      <c r="Q226" s="4" t="str">
        <f t="shared" si="55"/>
        <v/>
      </c>
      <c r="R226" s="4" t="e">
        <f t="shared" si="56"/>
        <v>#N/A</v>
      </c>
      <c r="S226" s="4" t="str">
        <f t="shared" si="57"/>
        <v/>
      </c>
      <c r="T226" s="4" t="e">
        <f t="shared" si="58"/>
        <v>#N/A</v>
      </c>
      <c r="U226" s="9" t="e">
        <f t="shared" si="59"/>
        <v>#VALUE!</v>
      </c>
    </row>
    <row r="227" spans="3:21">
      <c r="C227" s="7" t="str">
        <f t="shared" si="45"/>
        <v/>
      </c>
      <c r="D227" s="7" t="str">
        <f t="shared" si="46"/>
        <v/>
      </c>
      <c r="E227" s="7" t="e">
        <f t="shared" si="47"/>
        <v>#VALUE!</v>
      </c>
      <c r="F227" s="7" t="e">
        <f t="shared" si="48"/>
        <v>#VALUE!</v>
      </c>
      <c r="G227" s="7" t="e">
        <f t="shared" si="49"/>
        <v>#VALUE!</v>
      </c>
      <c r="H227" s="7" t="str">
        <f t="shared" si="50"/>
        <v/>
      </c>
      <c r="I227" s="7" t="e">
        <f t="shared" si="51"/>
        <v>#VALUE!</v>
      </c>
      <c r="J227" s="7" t="e">
        <f t="shared" si="52"/>
        <v>#VALUE!</v>
      </c>
      <c r="K227" s="7" t="str">
        <f t="shared" si="53"/>
        <v/>
      </c>
      <c r="L227" s="10" t="str">
        <f t="shared" si="54"/>
        <v/>
      </c>
      <c r="P227" s="8" t="e">
        <f>VLOOKUP(C227,観測地点一覧!$A$4:$K$2354,9,FALSE)</f>
        <v>#N/A</v>
      </c>
      <c r="Q227" s="4" t="str">
        <f t="shared" si="55"/>
        <v/>
      </c>
      <c r="R227" s="4" t="e">
        <f t="shared" si="56"/>
        <v>#N/A</v>
      </c>
      <c r="S227" s="4" t="str">
        <f t="shared" si="57"/>
        <v/>
      </c>
      <c r="T227" s="4" t="e">
        <f t="shared" si="58"/>
        <v>#N/A</v>
      </c>
      <c r="U227" s="9" t="e">
        <f t="shared" si="59"/>
        <v>#VALUE!</v>
      </c>
    </row>
    <row r="228" spans="3:21">
      <c r="C228" s="7" t="str">
        <f t="shared" si="45"/>
        <v/>
      </c>
      <c r="D228" s="7" t="str">
        <f t="shared" si="46"/>
        <v/>
      </c>
      <c r="E228" s="7" t="e">
        <f t="shared" si="47"/>
        <v>#VALUE!</v>
      </c>
      <c r="F228" s="7" t="e">
        <f t="shared" si="48"/>
        <v>#VALUE!</v>
      </c>
      <c r="G228" s="7" t="e">
        <f t="shared" si="49"/>
        <v>#VALUE!</v>
      </c>
      <c r="H228" s="7" t="str">
        <f t="shared" si="50"/>
        <v/>
      </c>
      <c r="I228" s="7" t="e">
        <f t="shared" si="51"/>
        <v>#VALUE!</v>
      </c>
      <c r="J228" s="7" t="e">
        <f t="shared" si="52"/>
        <v>#VALUE!</v>
      </c>
      <c r="K228" s="7" t="str">
        <f t="shared" si="53"/>
        <v/>
      </c>
      <c r="L228" s="10" t="str">
        <f t="shared" si="54"/>
        <v/>
      </c>
      <c r="P228" s="8" t="e">
        <f>VLOOKUP(C228,観測地点一覧!$A$4:$K$2354,9,FALSE)</f>
        <v>#N/A</v>
      </c>
      <c r="Q228" s="4" t="str">
        <f t="shared" si="55"/>
        <v/>
      </c>
      <c r="R228" s="4" t="e">
        <f t="shared" si="56"/>
        <v>#N/A</v>
      </c>
      <c r="S228" s="4" t="str">
        <f t="shared" si="57"/>
        <v/>
      </c>
      <c r="T228" s="4" t="e">
        <f t="shared" si="58"/>
        <v>#N/A</v>
      </c>
      <c r="U228" s="9" t="e">
        <f t="shared" si="59"/>
        <v>#VALUE!</v>
      </c>
    </row>
    <row r="229" spans="3:21">
      <c r="C229" s="7" t="str">
        <f t="shared" si="45"/>
        <v/>
      </c>
      <c r="D229" s="7" t="str">
        <f t="shared" si="46"/>
        <v/>
      </c>
      <c r="E229" s="7" t="e">
        <f t="shared" si="47"/>
        <v>#VALUE!</v>
      </c>
      <c r="F229" s="7" t="e">
        <f t="shared" si="48"/>
        <v>#VALUE!</v>
      </c>
      <c r="G229" s="7" t="e">
        <f t="shared" si="49"/>
        <v>#VALUE!</v>
      </c>
      <c r="H229" s="7" t="str">
        <f t="shared" si="50"/>
        <v/>
      </c>
      <c r="I229" s="7" t="e">
        <f t="shared" si="51"/>
        <v>#VALUE!</v>
      </c>
      <c r="J229" s="7" t="e">
        <f t="shared" si="52"/>
        <v>#VALUE!</v>
      </c>
      <c r="K229" s="7" t="str">
        <f t="shared" si="53"/>
        <v/>
      </c>
      <c r="L229" s="10" t="str">
        <f t="shared" si="54"/>
        <v/>
      </c>
      <c r="P229" s="8" t="e">
        <f>VLOOKUP(C229,観測地点一覧!$A$4:$K$2354,9,FALSE)</f>
        <v>#N/A</v>
      </c>
      <c r="Q229" s="4" t="str">
        <f t="shared" si="55"/>
        <v/>
      </c>
      <c r="R229" s="4" t="e">
        <f t="shared" si="56"/>
        <v>#N/A</v>
      </c>
      <c r="S229" s="4" t="str">
        <f t="shared" si="57"/>
        <v/>
      </c>
      <c r="T229" s="4" t="e">
        <f t="shared" si="58"/>
        <v>#N/A</v>
      </c>
      <c r="U229" s="9" t="e">
        <f t="shared" si="59"/>
        <v>#VALUE!</v>
      </c>
    </row>
    <row r="230" spans="3:21">
      <c r="C230" s="7" t="str">
        <f t="shared" si="45"/>
        <v/>
      </c>
      <c r="D230" s="7" t="str">
        <f t="shared" si="46"/>
        <v/>
      </c>
      <c r="E230" s="7" t="e">
        <f t="shared" si="47"/>
        <v>#VALUE!</v>
      </c>
      <c r="F230" s="7" t="e">
        <f t="shared" si="48"/>
        <v>#VALUE!</v>
      </c>
      <c r="G230" s="7" t="e">
        <f t="shared" si="49"/>
        <v>#VALUE!</v>
      </c>
      <c r="H230" s="7" t="str">
        <f t="shared" si="50"/>
        <v/>
      </c>
      <c r="I230" s="7" t="e">
        <f t="shared" si="51"/>
        <v>#VALUE!</v>
      </c>
      <c r="J230" s="7" t="e">
        <f t="shared" si="52"/>
        <v>#VALUE!</v>
      </c>
      <c r="K230" s="7" t="str">
        <f t="shared" si="53"/>
        <v/>
      </c>
      <c r="L230" s="10" t="str">
        <f t="shared" si="54"/>
        <v/>
      </c>
      <c r="P230" s="8" t="e">
        <f>VLOOKUP(C230,観測地点一覧!$A$4:$K$2354,9,FALSE)</f>
        <v>#N/A</v>
      </c>
      <c r="Q230" s="4" t="str">
        <f t="shared" si="55"/>
        <v/>
      </c>
      <c r="R230" s="4" t="e">
        <f t="shared" si="56"/>
        <v>#N/A</v>
      </c>
      <c r="S230" s="4" t="str">
        <f t="shared" si="57"/>
        <v/>
      </c>
      <c r="T230" s="4" t="e">
        <f t="shared" si="58"/>
        <v>#N/A</v>
      </c>
      <c r="U230" s="9" t="e">
        <f t="shared" si="59"/>
        <v>#VALUE!</v>
      </c>
    </row>
    <row r="231" spans="3:21">
      <c r="C231" s="7" t="str">
        <f t="shared" si="45"/>
        <v/>
      </c>
      <c r="D231" s="7" t="str">
        <f t="shared" si="46"/>
        <v/>
      </c>
      <c r="E231" s="7" t="e">
        <f t="shared" si="47"/>
        <v>#VALUE!</v>
      </c>
      <c r="F231" s="7" t="e">
        <f t="shared" si="48"/>
        <v>#VALUE!</v>
      </c>
      <c r="G231" s="7" t="e">
        <f t="shared" si="49"/>
        <v>#VALUE!</v>
      </c>
      <c r="H231" s="7" t="str">
        <f t="shared" si="50"/>
        <v/>
      </c>
      <c r="I231" s="7" t="e">
        <f t="shared" si="51"/>
        <v>#VALUE!</v>
      </c>
      <c r="J231" s="7" t="e">
        <f t="shared" si="52"/>
        <v>#VALUE!</v>
      </c>
      <c r="K231" s="7" t="str">
        <f t="shared" si="53"/>
        <v/>
      </c>
      <c r="L231" s="10" t="str">
        <f t="shared" si="54"/>
        <v/>
      </c>
      <c r="P231" s="8" t="e">
        <f>VLOOKUP(C231,観測地点一覧!$A$4:$K$2354,9,FALSE)</f>
        <v>#N/A</v>
      </c>
      <c r="Q231" s="4" t="str">
        <f t="shared" si="55"/>
        <v/>
      </c>
      <c r="R231" s="4" t="e">
        <f t="shared" si="56"/>
        <v>#N/A</v>
      </c>
      <c r="S231" s="4" t="str">
        <f t="shared" si="57"/>
        <v/>
      </c>
      <c r="T231" s="4" t="e">
        <f t="shared" si="58"/>
        <v>#N/A</v>
      </c>
      <c r="U231" s="9" t="e">
        <f t="shared" si="59"/>
        <v>#VALUE!</v>
      </c>
    </row>
    <row r="232" spans="3:21">
      <c r="C232" s="7" t="str">
        <f t="shared" si="45"/>
        <v/>
      </c>
      <c r="D232" s="7" t="str">
        <f t="shared" si="46"/>
        <v/>
      </c>
      <c r="E232" s="7" t="e">
        <f t="shared" si="47"/>
        <v>#VALUE!</v>
      </c>
      <c r="F232" s="7" t="e">
        <f t="shared" si="48"/>
        <v>#VALUE!</v>
      </c>
      <c r="G232" s="7" t="e">
        <f t="shared" si="49"/>
        <v>#VALUE!</v>
      </c>
      <c r="H232" s="7" t="str">
        <f t="shared" si="50"/>
        <v/>
      </c>
      <c r="I232" s="7" t="e">
        <f t="shared" si="51"/>
        <v>#VALUE!</v>
      </c>
      <c r="J232" s="7" t="e">
        <f t="shared" si="52"/>
        <v>#VALUE!</v>
      </c>
      <c r="K232" s="7" t="str">
        <f t="shared" si="53"/>
        <v/>
      </c>
      <c r="L232" s="10" t="str">
        <f t="shared" si="54"/>
        <v/>
      </c>
      <c r="P232" s="8" t="e">
        <f>VLOOKUP(C232,観測地点一覧!$A$4:$K$2354,9,FALSE)</f>
        <v>#N/A</v>
      </c>
      <c r="Q232" s="4" t="str">
        <f t="shared" si="55"/>
        <v/>
      </c>
      <c r="R232" s="4" t="e">
        <f t="shared" si="56"/>
        <v>#N/A</v>
      </c>
      <c r="S232" s="4" t="str">
        <f t="shared" si="57"/>
        <v/>
      </c>
      <c r="T232" s="4" t="e">
        <f t="shared" si="58"/>
        <v>#N/A</v>
      </c>
      <c r="U232" s="9" t="e">
        <f t="shared" si="59"/>
        <v>#VALUE!</v>
      </c>
    </row>
    <row r="233" spans="3:21">
      <c r="C233" s="7" t="str">
        <f t="shared" si="45"/>
        <v/>
      </c>
      <c r="D233" s="7" t="str">
        <f t="shared" si="46"/>
        <v/>
      </c>
      <c r="E233" s="7" t="e">
        <f t="shared" si="47"/>
        <v>#VALUE!</v>
      </c>
      <c r="F233" s="7" t="e">
        <f t="shared" si="48"/>
        <v>#VALUE!</v>
      </c>
      <c r="G233" s="7" t="e">
        <f t="shared" si="49"/>
        <v>#VALUE!</v>
      </c>
      <c r="H233" s="7" t="str">
        <f t="shared" si="50"/>
        <v/>
      </c>
      <c r="I233" s="7" t="e">
        <f t="shared" si="51"/>
        <v>#VALUE!</v>
      </c>
      <c r="J233" s="7" t="e">
        <f t="shared" si="52"/>
        <v>#VALUE!</v>
      </c>
      <c r="K233" s="7" t="str">
        <f t="shared" si="53"/>
        <v/>
      </c>
      <c r="L233" s="10" t="str">
        <f t="shared" si="54"/>
        <v/>
      </c>
      <c r="P233" s="8" t="e">
        <f>VLOOKUP(C233,観測地点一覧!$A$4:$K$2354,9,FALSE)</f>
        <v>#N/A</v>
      </c>
      <c r="Q233" s="4" t="str">
        <f t="shared" si="55"/>
        <v/>
      </c>
      <c r="R233" s="4" t="e">
        <f t="shared" si="56"/>
        <v>#N/A</v>
      </c>
      <c r="S233" s="4" t="str">
        <f t="shared" si="57"/>
        <v/>
      </c>
      <c r="T233" s="4" t="e">
        <f t="shared" si="58"/>
        <v>#N/A</v>
      </c>
      <c r="U233" s="9" t="e">
        <f t="shared" si="59"/>
        <v>#VALUE!</v>
      </c>
    </row>
    <row r="234" spans="3:21">
      <c r="C234" s="7" t="str">
        <f t="shared" si="45"/>
        <v/>
      </c>
      <c r="D234" s="7" t="str">
        <f t="shared" si="46"/>
        <v/>
      </c>
      <c r="E234" s="7" t="e">
        <f t="shared" si="47"/>
        <v>#VALUE!</v>
      </c>
      <c r="F234" s="7" t="e">
        <f t="shared" si="48"/>
        <v>#VALUE!</v>
      </c>
      <c r="G234" s="7" t="e">
        <f t="shared" si="49"/>
        <v>#VALUE!</v>
      </c>
      <c r="H234" s="7" t="str">
        <f t="shared" si="50"/>
        <v/>
      </c>
      <c r="I234" s="7" t="e">
        <f t="shared" si="51"/>
        <v>#VALUE!</v>
      </c>
      <c r="J234" s="7" t="e">
        <f t="shared" si="52"/>
        <v>#VALUE!</v>
      </c>
      <c r="K234" s="7" t="str">
        <f t="shared" si="53"/>
        <v/>
      </c>
      <c r="L234" s="10" t="str">
        <f t="shared" si="54"/>
        <v/>
      </c>
      <c r="P234" s="8" t="e">
        <f>VLOOKUP(C234,観測地点一覧!$A$4:$K$2354,9,FALSE)</f>
        <v>#N/A</v>
      </c>
      <c r="Q234" s="4" t="str">
        <f t="shared" si="55"/>
        <v/>
      </c>
      <c r="R234" s="4" t="e">
        <f t="shared" si="56"/>
        <v>#N/A</v>
      </c>
      <c r="S234" s="4" t="str">
        <f t="shared" si="57"/>
        <v/>
      </c>
      <c r="T234" s="4" t="e">
        <f t="shared" si="58"/>
        <v>#N/A</v>
      </c>
      <c r="U234" s="9" t="e">
        <f t="shared" si="59"/>
        <v>#VALUE!</v>
      </c>
    </row>
    <row r="235" spans="3:21">
      <c r="C235" s="7" t="str">
        <f t="shared" si="45"/>
        <v/>
      </c>
      <c r="D235" s="7" t="str">
        <f t="shared" si="46"/>
        <v/>
      </c>
      <c r="E235" s="7" t="e">
        <f t="shared" si="47"/>
        <v>#VALUE!</v>
      </c>
      <c r="F235" s="7" t="e">
        <f t="shared" si="48"/>
        <v>#VALUE!</v>
      </c>
      <c r="G235" s="7" t="e">
        <f t="shared" si="49"/>
        <v>#VALUE!</v>
      </c>
      <c r="H235" s="7" t="str">
        <f t="shared" si="50"/>
        <v/>
      </c>
      <c r="I235" s="7" t="e">
        <f t="shared" si="51"/>
        <v>#VALUE!</v>
      </c>
      <c r="J235" s="7" t="e">
        <f t="shared" si="52"/>
        <v>#VALUE!</v>
      </c>
      <c r="K235" s="7" t="str">
        <f t="shared" si="53"/>
        <v/>
      </c>
      <c r="L235" s="10" t="str">
        <f t="shared" si="54"/>
        <v/>
      </c>
      <c r="P235" s="8" t="e">
        <f>VLOOKUP(C235,観測地点一覧!$A$4:$K$2354,9,FALSE)</f>
        <v>#N/A</v>
      </c>
      <c r="Q235" s="4" t="str">
        <f t="shared" si="55"/>
        <v/>
      </c>
      <c r="R235" s="4" t="e">
        <f t="shared" si="56"/>
        <v>#N/A</v>
      </c>
      <c r="S235" s="4" t="str">
        <f t="shared" si="57"/>
        <v/>
      </c>
      <c r="T235" s="4" t="e">
        <f t="shared" si="58"/>
        <v>#N/A</v>
      </c>
      <c r="U235" s="9" t="e">
        <f t="shared" si="59"/>
        <v>#VALUE!</v>
      </c>
    </row>
    <row r="236" spans="3:21">
      <c r="C236" s="7" t="str">
        <f t="shared" si="45"/>
        <v/>
      </c>
      <c r="D236" s="7" t="str">
        <f t="shared" si="46"/>
        <v/>
      </c>
      <c r="E236" s="7" t="e">
        <f t="shared" si="47"/>
        <v>#VALUE!</v>
      </c>
      <c r="F236" s="7" t="e">
        <f t="shared" si="48"/>
        <v>#VALUE!</v>
      </c>
      <c r="G236" s="7" t="e">
        <f t="shared" si="49"/>
        <v>#VALUE!</v>
      </c>
      <c r="H236" s="7" t="str">
        <f t="shared" si="50"/>
        <v/>
      </c>
      <c r="I236" s="7" t="e">
        <f t="shared" si="51"/>
        <v>#VALUE!</v>
      </c>
      <c r="J236" s="7" t="e">
        <f t="shared" si="52"/>
        <v>#VALUE!</v>
      </c>
      <c r="K236" s="7" t="str">
        <f t="shared" si="53"/>
        <v/>
      </c>
      <c r="L236" s="10" t="str">
        <f t="shared" si="54"/>
        <v/>
      </c>
      <c r="P236" s="8" t="e">
        <f>VLOOKUP(C236,観測地点一覧!$A$4:$K$2354,9,FALSE)</f>
        <v>#N/A</v>
      </c>
      <c r="Q236" s="4" t="str">
        <f t="shared" si="55"/>
        <v/>
      </c>
      <c r="R236" s="4" t="e">
        <f t="shared" si="56"/>
        <v>#N/A</v>
      </c>
      <c r="S236" s="4" t="str">
        <f t="shared" si="57"/>
        <v/>
      </c>
      <c r="T236" s="4" t="e">
        <f t="shared" si="58"/>
        <v>#N/A</v>
      </c>
      <c r="U236" s="9" t="e">
        <f t="shared" si="59"/>
        <v>#VALUE!</v>
      </c>
    </row>
    <row r="237" spans="3:21">
      <c r="C237" s="7" t="str">
        <f t="shared" si="45"/>
        <v/>
      </c>
      <c r="D237" s="7" t="str">
        <f t="shared" si="46"/>
        <v/>
      </c>
      <c r="E237" s="7" t="e">
        <f t="shared" si="47"/>
        <v>#VALUE!</v>
      </c>
      <c r="F237" s="7" t="e">
        <f t="shared" si="48"/>
        <v>#VALUE!</v>
      </c>
      <c r="G237" s="7" t="e">
        <f t="shared" si="49"/>
        <v>#VALUE!</v>
      </c>
      <c r="H237" s="7" t="str">
        <f t="shared" si="50"/>
        <v/>
      </c>
      <c r="I237" s="7" t="e">
        <f t="shared" si="51"/>
        <v>#VALUE!</v>
      </c>
      <c r="J237" s="7" t="e">
        <f t="shared" si="52"/>
        <v>#VALUE!</v>
      </c>
      <c r="K237" s="7" t="str">
        <f t="shared" si="53"/>
        <v/>
      </c>
      <c r="L237" s="10" t="str">
        <f t="shared" si="54"/>
        <v/>
      </c>
      <c r="P237" s="8" t="e">
        <f>VLOOKUP(C237,観測地点一覧!$A$4:$K$2354,9,FALSE)</f>
        <v>#N/A</v>
      </c>
      <c r="Q237" s="4" t="str">
        <f t="shared" si="55"/>
        <v/>
      </c>
      <c r="R237" s="4" t="e">
        <f t="shared" si="56"/>
        <v>#N/A</v>
      </c>
      <c r="S237" s="4" t="str">
        <f t="shared" si="57"/>
        <v/>
      </c>
      <c r="T237" s="4" t="e">
        <f t="shared" si="58"/>
        <v>#N/A</v>
      </c>
      <c r="U237" s="9" t="e">
        <f t="shared" si="59"/>
        <v>#VALUE!</v>
      </c>
    </row>
    <row r="238" spans="3:21">
      <c r="C238" s="7" t="str">
        <f t="shared" si="45"/>
        <v/>
      </c>
      <c r="D238" s="7" t="str">
        <f t="shared" si="46"/>
        <v/>
      </c>
      <c r="E238" s="7" t="e">
        <f t="shared" si="47"/>
        <v>#VALUE!</v>
      </c>
      <c r="F238" s="7" t="e">
        <f t="shared" si="48"/>
        <v>#VALUE!</v>
      </c>
      <c r="G238" s="7" t="e">
        <f t="shared" si="49"/>
        <v>#VALUE!</v>
      </c>
      <c r="H238" s="7" t="str">
        <f t="shared" si="50"/>
        <v/>
      </c>
      <c r="I238" s="7" t="e">
        <f t="shared" si="51"/>
        <v>#VALUE!</v>
      </c>
      <c r="J238" s="7" t="e">
        <f t="shared" si="52"/>
        <v>#VALUE!</v>
      </c>
      <c r="K238" s="7" t="str">
        <f t="shared" si="53"/>
        <v/>
      </c>
      <c r="L238" s="10" t="str">
        <f t="shared" si="54"/>
        <v/>
      </c>
      <c r="P238" s="8" t="e">
        <f>VLOOKUP(C238,観測地点一覧!$A$4:$K$2354,9,FALSE)</f>
        <v>#N/A</v>
      </c>
      <c r="Q238" s="4" t="str">
        <f t="shared" si="55"/>
        <v/>
      </c>
      <c r="R238" s="4" t="e">
        <f t="shared" si="56"/>
        <v>#N/A</v>
      </c>
      <c r="S238" s="4" t="str">
        <f t="shared" si="57"/>
        <v/>
      </c>
      <c r="T238" s="4" t="e">
        <f t="shared" si="58"/>
        <v>#N/A</v>
      </c>
      <c r="U238" s="9" t="e">
        <f t="shared" si="59"/>
        <v>#VALUE!</v>
      </c>
    </row>
    <row r="239" spans="3:21">
      <c r="C239" s="7" t="str">
        <f t="shared" si="45"/>
        <v/>
      </c>
      <c r="D239" s="7" t="str">
        <f t="shared" si="46"/>
        <v/>
      </c>
      <c r="E239" s="7" t="e">
        <f t="shared" si="47"/>
        <v>#VALUE!</v>
      </c>
      <c r="F239" s="7" t="e">
        <f t="shared" si="48"/>
        <v>#VALUE!</v>
      </c>
      <c r="G239" s="7" t="e">
        <f t="shared" si="49"/>
        <v>#VALUE!</v>
      </c>
      <c r="H239" s="7" t="str">
        <f t="shared" si="50"/>
        <v/>
      </c>
      <c r="I239" s="7" t="e">
        <f t="shared" si="51"/>
        <v>#VALUE!</v>
      </c>
      <c r="J239" s="7" t="e">
        <f t="shared" si="52"/>
        <v>#VALUE!</v>
      </c>
      <c r="K239" s="7" t="str">
        <f t="shared" si="53"/>
        <v/>
      </c>
      <c r="L239" s="10" t="str">
        <f t="shared" si="54"/>
        <v/>
      </c>
      <c r="P239" s="8" t="e">
        <f>VLOOKUP(C239,観測地点一覧!$A$4:$K$2354,9,FALSE)</f>
        <v>#N/A</v>
      </c>
      <c r="Q239" s="4" t="str">
        <f t="shared" si="55"/>
        <v/>
      </c>
      <c r="R239" s="4" t="e">
        <f t="shared" si="56"/>
        <v>#N/A</v>
      </c>
      <c r="S239" s="4" t="str">
        <f t="shared" si="57"/>
        <v/>
      </c>
      <c r="T239" s="4" t="e">
        <f t="shared" si="58"/>
        <v>#N/A</v>
      </c>
      <c r="U239" s="9" t="e">
        <f t="shared" si="59"/>
        <v>#VALUE!</v>
      </c>
    </row>
    <row r="240" spans="3:21">
      <c r="C240" s="7" t="str">
        <f t="shared" si="45"/>
        <v/>
      </c>
      <c r="D240" s="7" t="str">
        <f t="shared" si="46"/>
        <v/>
      </c>
      <c r="E240" s="7" t="e">
        <f t="shared" si="47"/>
        <v>#VALUE!</v>
      </c>
      <c r="F240" s="7" t="e">
        <f t="shared" si="48"/>
        <v>#VALUE!</v>
      </c>
      <c r="G240" s="7" t="e">
        <f t="shared" si="49"/>
        <v>#VALUE!</v>
      </c>
      <c r="H240" s="7" t="str">
        <f t="shared" si="50"/>
        <v/>
      </c>
      <c r="I240" s="7" t="e">
        <f t="shared" si="51"/>
        <v>#VALUE!</v>
      </c>
      <c r="J240" s="7" t="e">
        <f t="shared" si="52"/>
        <v>#VALUE!</v>
      </c>
      <c r="K240" s="7" t="str">
        <f t="shared" si="53"/>
        <v/>
      </c>
      <c r="L240" s="10" t="str">
        <f t="shared" si="54"/>
        <v/>
      </c>
      <c r="P240" s="8" t="e">
        <f>VLOOKUP(C240,観測地点一覧!$A$4:$K$2354,9,FALSE)</f>
        <v>#N/A</v>
      </c>
      <c r="Q240" s="4" t="str">
        <f t="shared" si="55"/>
        <v/>
      </c>
      <c r="R240" s="4" t="e">
        <f t="shared" si="56"/>
        <v>#N/A</v>
      </c>
      <c r="S240" s="4" t="str">
        <f t="shared" si="57"/>
        <v/>
      </c>
      <c r="T240" s="4" t="e">
        <f t="shared" si="58"/>
        <v>#N/A</v>
      </c>
      <c r="U240" s="9" t="e">
        <f t="shared" si="59"/>
        <v>#VALUE!</v>
      </c>
    </row>
    <row r="241" spans="3:21">
      <c r="C241" s="7" t="str">
        <f t="shared" si="45"/>
        <v/>
      </c>
      <c r="D241" s="7" t="str">
        <f t="shared" si="46"/>
        <v/>
      </c>
      <c r="E241" s="7" t="e">
        <f t="shared" si="47"/>
        <v>#VALUE!</v>
      </c>
      <c r="F241" s="7" t="e">
        <f t="shared" si="48"/>
        <v>#VALUE!</v>
      </c>
      <c r="G241" s="7" t="e">
        <f t="shared" si="49"/>
        <v>#VALUE!</v>
      </c>
      <c r="H241" s="7" t="str">
        <f t="shared" si="50"/>
        <v/>
      </c>
      <c r="I241" s="7" t="e">
        <f t="shared" si="51"/>
        <v>#VALUE!</v>
      </c>
      <c r="J241" s="7" t="e">
        <f t="shared" si="52"/>
        <v>#VALUE!</v>
      </c>
      <c r="K241" s="7" t="str">
        <f t="shared" si="53"/>
        <v/>
      </c>
      <c r="L241" s="10" t="str">
        <f t="shared" si="54"/>
        <v/>
      </c>
      <c r="P241" s="8" t="e">
        <f>VLOOKUP(C241,観測地点一覧!$A$4:$K$2354,9,FALSE)</f>
        <v>#N/A</v>
      </c>
      <c r="Q241" s="4" t="str">
        <f t="shared" si="55"/>
        <v/>
      </c>
      <c r="R241" s="4" t="e">
        <f t="shared" si="56"/>
        <v>#N/A</v>
      </c>
      <c r="S241" s="4" t="str">
        <f t="shared" si="57"/>
        <v/>
      </c>
      <c r="T241" s="4" t="e">
        <f t="shared" si="58"/>
        <v>#N/A</v>
      </c>
      <c r="U241" s="9" t="e">
        <f t="shared" si="59"/>
        <v>#VALUE!</v>
      </c>
    </row>
    <row r="242" spans="3:21">
      <c r="C242" s="7" t="str">
        <f t="shared" si="45"/>
        <v/>
      </c>
      <c r="D242" s="7" t="str">
        <f t="shared" si="46"/>
        <v/>
      </c>
      <c r="E242" s="7" t="e">
        <f t="shared" si="47"/>
        <v>#VALUE!</v>
      </c>
      <c r="F242" s="7" t="e">
        <f t="shared" si="48"/>
        <v>#VALUE!</v>
      </c>
      <c r="G242" s="7" t="e">
        <f t="shared" si="49"/>
        <v>#VALUE!</v>
      </c>
      <c r="H242" s="7" t="str">
        <f t="shared" si="50"/>
        <v/>
      </c>
      <c r="I242" s="7" t="e">
        <f t="shared" si="51"/>
        <v>#VALUE!</v>
      </c>
      <c r="J242" s="7" t="e">
        <f t="shared" si="52"/>
        <v>#VALUE!</v>
      </c>
      <c r="K242" s="7" t="str">
        <f t="shared" si="53"/>
        <v/>
      </c>
      <c r="L242" s="10" t="str">
        <f t="shared" si="54"/>
        <v/>
      </c>
      <c r="P242" s="8" t="e">
        <f>VLOOKUP(C242,観測地点一覧!$A$4:$K$2354,9,FALSE)</f>
        <v>#N/A</v>
      </c>
      <c r="Q242" s="4" t="str">
        <f t="shared" si="55"/>
        <v/>
      </c>
      <c r="R242" s="4" t="e">
        <f t="shared" si="56"/>
        <v>#N/A</v>
      </c>
      <c r="S242" s="4" t="str">
        <f t="shared" si="57"/>
        <v/>
      </c>
      <c r="T242" s="4" t="e">
        <f t="shared" si="58"/>
        <v>#N/A</v>
      </c>
      <c r="U242" s="9" t="e">
        <f t="shared" si="59"/>
        <v>#VALUE!</v>
      </c>
    </row>
    <row r="243" spans="3:21">
      <c r="C243" s="7" t="str">
        <f t="shared" si="45"/>
        <v/>
      </c>
      <c r="D243" s="7" t="str">
        <f t="shared" si="46"/>
        <v/>
      </c>
      <c r="E243" s="7" t="e">
        <f t="shared" si="47"/>
        <v>#VALUE!</v>
      </c>
      <c r="F243" s="7" t="e">
        <f t="shared" si="48"/>
        <v>#VALUE!</v>
      </c>
      <c r="G243" s="7" t="e">
        <f t="shared" si="49"/>
        <v>#VALUE!</v>
      </c>
      <c r="H243" s="7" t="str">
        <f t="shared" si="50"/>
        <v/>
      </c>
      <c r="I243" s="7" t="e">
        <f t="shared" si="51"/>
        <v>#VALUE!</v>
      </c>
      <c r="J243" s="7" t="e">
        <f t="shared" si="52"/>
        <v>#VALUE!</v>
      </c>
      <c r="K243" s="7" t="str">
        <f t="shared" si="53"/>
        <v/>
      </c>
      <c r="L243" s="10" t="str">
        <f t="shared" si="54"/>
        <v/>
      </c>
      <c r="P243" s="8" t="e">
        <f>VLOOKUP(C243,観測地点一覧!$A$4:$K$2354,9,FALSE)</f>
        <v>#N/A</v>
      </c>
      <c r="Q243" s="4" t="str">
        <f t="shared" si="55"/>
        <v/>
      </c>
      <c r="R243" s="4" t="e">
        <f t="shared" si="56"/>
        <v>#N/A</v>
      </c>
      <c r="S243" s="4" t="str">
        <f t="shared" si="57"/>
        <v/>
      </c>
      <c r="T243" s="4" t="e">
        <f t="shared" si="58"/>
        <v>#N/A</v>
      </c>
      <c r="U243" s="9" t="e">
        <f t="shared" si="59"/>
        <v>#VALUE!</v>
      </c>
    </row>
    <row r="244" spans="3:21">
      <c r="C244" s="7" t="str">
        <f t="shared" si="45"/>
        <v/>
      </c>
      <c r="D244" s="7" t="str">
        <f t="shared" si="46"/>
        <v/>
      </c>
      <c r="E244" s="7" t="e">
        <f t="shared" si="47"/>
        <v>#VALUE!</v>
      </c>
      <c r="F244" s="7" t="e">
        <f t="shared" si="48"/>
        <v>#VALUE!</v>
      </c>
      <c r="G244" s="7" t="e">
        <f t="shared" si="49"/>
        <v>#VALUE!</v>
      </c>
      <c r="H244" s="7" t="str">
        <f t="shared" si="50"/>
        <v/>
      </c>
      <c r="I244" s="7" t="e">
        <f t="shared" si="51"/>
        <v>#VALUE!</v>
      </c>
      <c r="J244" s="7" t="e">
        <f t="shared" si="52"/>
        <v>#VALUE!</v>
      </c>
      <c r="K244" s="7" t="str">
        <f t="shared" si="53"/>
        <v/>
      </c>
      <c r="L244" s="10" t="str">
        <f t="shared" si="54"/>
        <v/>
      </c>
      <c r="P244" s="8" t="e">
        <f>VLOOKUP(C244,観測地点一覧!$A$4:$K$2354,9,FALSE)</f>
        <v>#N/A</v>
      </c>
      <c r="Q244" s="4" t="str">
        <f t="shared" si="55"/>
        <v/>
      </c>
      <c r="R244" s="4" t="e">
        <f t="shared" si="56"/>
        <v>#N/A</v>
      </c>
      <c r="S244" s="4" t="str">
        <f t="shared" si="57"/>
        <v/>
      </c>
      <c r="T244" s="4" t="e">
        <f t="shared" si="58"/>
        <v>#N/A</v>
      </c>
      <c r="U244" s="9" t="e">
        <f t="shared" si="59"/>
        <v>#VALUE!</v>
      </c>
    </row>
    <row r="245" spans="3:21">
      <c r="C245" s="7" t="str">
        <f t="shared" si="45"/>
        <v/>
      </c>
      <c r="D245" s="7" t="str">
        <f t="shared" si="46"/>
        <v/>
      </c>
      <c r="E245" s="7" t="e">
        <f t="shared" si="47"/>
        <v>#VALUE!</v>
      </c>
      <c r="F245" s="7" t="e">
        <f t="shared" si="48"/>
        <v>#VALUE!</v>
      </c>
      <c r="G245" s="7" t="e">
        <f t="shared" si="49"/>
        <v>#VALUE!</v>
      </c>
      <c r="H245" s="7" t="str">
        <f t="shared" si="50"/>
        <v/>
      </c>
      <c r="I245" s="7" t="e">
        <f t="shared" si="51"/>
        <v>#VALUE!</v>
      </c>
      <c r="J245" s="7" t="e">
        <f t="shared" si="52"/>
        <v>#VALUE!</v>
      </c>
      <c r="K245" s="7" t="str">
        <f t="shared" si="53"/>
        <v/>
      </c>
      <c r="L245" s="10" t="str">
        <f t="shared" si="54"/>
        <v/>
      </c>
      <c r="P245" s="8" t="e">
        <f>VLOOKUP(C245,観測地点一覧!$A$4:$K$2354,9,FALSE)</f>
        <v>#N/A</v>
      </c>
      <c r="Q245" s="4" t="str">
        <f t="shared" si="55"/>
        <v/>
      </c>
      <c r="R245" s="4" t="e">
        <f t="shared" si="56"/>
        <v>#N/A</v>
      </c>
      <c r="S245" s="4" t="str">
        <f t="shared" si="57"/>
        <v/>
      </c>
      <c r="T245" s="4" t="e">
        <f t="shared" si="58"/>
        <v>#N/A</v>
      </c>
      <c r="U245" s="9" t="e">
        <f t="shared" si="59"/>
        <v>#VALUE!</v>
      </c>
    </row>
    <row r="246" spans="3:21">
      <c r="C246" s="7" t="str">
        <f t="shared" si="45"/>
        <v/>
      </c>
      <c r="D246" s="7" t="str">
        <f t="shared" si="46"/>
        <v/>
      </c>
      <c r="E246" s="7" t="e">
        <f t="shared" si="47"/>
        <v>#VALUE!</v>
      </c>
      <c r="F246" s="7" t="e">
        <f t="shared" si="48"/>
        <v>#VALUE!</v>
      </c>
      <c r="G246" s="7" t="e">
        <f t="shared" si="49"/>
        <v>#VALUE!</v>
      </c>
      <c r="H246" s="7" t="str">
        <f t="shared" si="50"/>
        <v/>
      </c>
      <c r="I246" s="7" t="e">
        <f t="shared" si="51"/>
        <v>#VALUE!</v>
      </c>
      <c r="J246" s="7" t="e">
        <f t="shared" si="52"/>
        <v>#VALUE!</v>
      </c>
      <c r="K246" s="7" t="str">
        <f t="shared" si="53"/>
        <v/>
      </c>
      <c r="L246" s="10" t="str">
        <f t="shared" si="54"/>
        <v/>
      </c>
      <c r="P246" s="8" t="e">
        <f>VLOOKUP(C246,観測地点一覧!$A$4:$K$2354,9,FALSE)</f>
        <v>#N/A</v>
      </c>
      <c r="Q246" s="4" t="str">
        <f t="shared" si="55"/>
        <v/>
      </c>
      <c r="R246" s="4" t="e">
        <f t="shared" si="56"/>
        <v>#N/A</v>
      </c>
      <c r="S246" s="4" t="str">
        <f t="shared" si="57"/>
        <v/>
      </c>
      <c r="T246" s="4" t="e">
        <f t="shared" si="58"/>
        <v>#N/A</v>
      </c>
      <c r="U246" s="9" t="e">
        <f t="shared" si="59"/>
        <v>#VALUE!</v>
      </c>
    </row>
    <row r="247" spans="3:21">
      <c r="C247" s="7" t="str">
        <f t="shared" si="45"/>
        <v/>
      </c>
      <c r="D247" s="7" t="str">
        <f t="shared" si="46"/>
        <v/>
      </c>
      <c r="E247" s="7" t="e">
        <f t="shared" si="47"/>
        <v>#VALUE!</v>
      </c>
      <c r="F247" s="7" t="e">
        <f t="shared" si="48"/>
        <v>#VALUE!</v>
      </c>
      <c r="G247" s="7" t="e">
        <f t="shared" si="49"/>
        <v>#VALUE!</v>
      </c>
      <c r="H247" s="7" t="str">
        <f t="shared" si="50"/>
        <v/>
      </c>
      <c r="I247" s="7" t="e">
        <f t="shared" si="51"/>
        <v>#VALUE!</v>
      </c>
      <c r="J247" s="7" t="e">
        <f t="shared" si="52"/>
        <v>#VALUE!</v>
      </c>
      <c r="K247" s="7" t="str">
        <f t="shared" si="53"/>
        <v/>
      </c>
      <c r="L247" s="10" t="str">
        <f t="shared" si="54"/>
        <v/>
      </c>
      <c r="P247" s="8" t="e">
        <f>VLOOKUP(C247,観測地点一覧!$A$4:$K$2354,9,FALSE)</f>
        <v>#N/A</v>
      </c>
      <c r="Q247" s="4" t="str">
        <f t="shared" si="55"/>
        <v/>
      </c>
      <c r="R247" s="4" t="e">
        <f t="shared" si="56"/>
        <v>#N/A</v>
      </c>
      <c r="S247" s="4" t="str">
        <f t="shared" si="57"/>
        <v/>
      </c>
      <c r="T247" s="4" t="e">
        <f t="shared" si="58"/>
        <v>#N/A</v>
      </c>
      <c r="U247" s="9" t="e">
        <f t="shared" si="59"/>
        <v>#VALUE!</v>
      </c>
    </row>
    <row r="248" spans="3:21">
      <c r="C248" s="7" t="str">
        <f t="shared" si="45"/>
        <v/>
      </c>
      <c r="D248" s="7" t="str">
        <f t="shared" si="46"/>
        <v/>
      </c>
      <c r="E248" s="7" t="e">
        <f t="shared" si="47"/>
        <v>#VALUE!</v>
      </c>
      <c r="F248" s="7" t="e">
        <f t="shared" si="48"/>
        <v>#VALUE!</v>
      </c>
      <c r="G248" s="7" t="e">
        <f t="shared" si="49"/>
        <v>#VALUE!</v>
      </c>
      <c r="H248" s="7" t="str">
        <f t="shared" si="50"/>
        <v/>
      </c>
      <c r="I248" s="7" t="e">
        <f t="shared" si="51"/>
        <v>#VALUE!</v>
      </c>
      <c r="J248" s="7" t="e">
        <f t="shared" si="52"/>
        <v>#VALUE!</v>
      </c>
      <c r="K248" s="7" t="str">
        <f t="shared" si="53"/>
        <v/>
      </c>
      <c r="L248" s="10" t="str">
        <f t="shared" si="54"/>
        <v/>
      </c>
      <c r="P248" s="8" t="e">
        <f>VLOOKUP(C248,観測地点一覧!$A$4:$K$2354,9,FALSE)</f>
        <v>#N/A</v>
      </c>
      <c r="Q248" s="4" t="str">
        <f t="shared" si="55"/>
        <v/>
      </c>
      <c r="R248" s="4" t="e">
        <f t="shared" si="56"/>
        <v>#N/A</v>
      </c>
      <c r="S248" s="4" t="str">
        <f t="shared" si="57"/>
        <v/>
      </c>
      <c r="T248" s="4" t="e">
        <f t="shared" si="58"/>
        <v>#N/A</v>
      </c>
      <c r="U248" s="9" t="e">
        <f t="shared" si="59"/>
        <v>#VALUE!</v>
      </c>
    </row>
    <row r="249" spans="3:21">
      <c r="C249" s="7" t="str">
        <f t="shared" si="45"/>
        <v/>
      </c>
      <c r="D249" s="7" t="str">
        <f t="shared" si="46"/>
        <v/>
      </c>
      <c r="E249" s="7" t="e">
        <f t="shared" si="47"/>
        <v>#VALUE!</v>
      </c>
      <c r="F249" s="7" t="e">
        <f t="shared" si="48"/>
        <v>#VALUE!</v>
      </c>
      <c r="G249" s="7" t="e">
        <f t="shared" si="49"/>
        <v>#VALUE!</v>
      </c>
      <c r="H249" s="7" t="str">
        <f t="shared" si="50"/>
        <v/>
      </c>
      <c r="I249" s="7" t="e">
        <f t="shared" si="51"/>
        <v>#VALUE!</v>
      </c>
      <c r="J249" s="7" t="e">
        <f t="shared" si="52"/>
        <v>#VALUE!</v>
      </c>
      <c r="K249" s="7" t="str">
        <f t="shared" si="53"/>
        <v/>
      </c>
      <c r="L249" s="10" t="str">
        <f t="shared" si="54"/>
        <v/>
      </c>
      <c r="P249" s="8" t="e">
        <f>VLOOKUP(C249,観測地点一覧!$A$4:$K$2354,9,FALSE)</f>
        <v>#N/A</v>
      </c>
      <c r="Q249" s="4" t="str">
        <f t="shared" si="55"/>
        <v/>
      </c>
      <c r="R249" s="4" t="e">
        <f t="shared" si="56"/>
        <v>#N/A</v>
      </c>
      <c r="S249" s="4" t="str">
        <f t="shared" si="57"/>
        <v/>
      </c>
      <c r="T249" s="4" t="e">
        <f t="shared" si="58"/>
        <v>#N/A</v>
      </c>
      <c r="U249" s="9" t="e">
        <f t="shared" si="59"/>
        <v>#VALUE!</v>
      </c>
    </row>
    <row r="250" spans="3:21">
      <c r="C250" s="7" t="str">
        <f t="shared" si="45"/>
        <v/>
      </c>
      <c r="D250" s="7" t="str">
        <f t="shared" si="46"/>
        <v/>
      </c>
      <c r="E250" s="7" t="e">
        <f t="shared" si="47"/>
        <v>#VALUE!</v>
      </c>
      <c r="F250" s="7" t="e">
        <f t="shared" si="48"/>
        <v>#VALUE!</v>
      </c>
      <c r="G250" s="7" t="e">
        <f t="shared" si="49"/>
        <v>#VALUE!</v>
      </c>
      <c r="H250" s="7" t="str">
        <f t="shared" si="50"/>
        <v/>
      </c>
      <c r="I250" s="7" t="e">
        <f t="shared" si="51"/>
        <v>#VALUE!</v>
      </c>
      <c r="J250" s="7" t="e">
        <f t="shared" si="52"/>
        <v>#VALUE!</v>
      </c>
      <c r="K250" s="7" t="str">
        <f t="shared" si="53"/>
        <v/>
      </c>
      <c r="L250" s="10" t="str">
        <f t="shared" si="54"/>
        <v/>
      </c>
      <c r="P250" s="8" t="e">
        <f>VLOOKUP(C250,観測地点一覧!$A$4:$K$2354,9,FALSE)</f>
        <v>#N/A</v>
      </c>
      <c r="Q250" s="4" t="str">
        <f t="shared" si="55"/>
        <v/>
      </c>
      <c r="R250" s="4" t="e">
        <f t="shared" si="56"/>
        <v>#N/A</v>
      </c>
      <c r="S250" s="4" t="str">
        <f t="shared" si="57"/>
        <v/>
      </c>
      <c r="T250" s="4" t="e">
        <f t="shared" si="58"/>
        <v>#N/A</v>
      </c>
      <c r="U250" s="9" t="e">
        <f t="shared" si="59"/>
        <v>#VALUE!</v>
      </c>
    </row>
    <row r="251" spans="3:21">
      <c r="C251" s="7" t="str">
        <f t="shared" si="45"/>
        <v/>
      </c>
      <c r="D251" s="7" t="str">
        <f t="shared" si="46"/>
        <v/>
      </c>
      <c r="E251" s="7" t="e">
        <f t="shared" si="47"/>
        <v>#VALUE!</v>
      </c>
      <c r="F251" s="7" t="e">
        <f t="shared" si="48"/>
        <v>#VALUE!</v>
      </c>
      <c r="G251" s="7" t="e">
        <f t="shared" si="49"/>
        <v>#VALUE!</v>
      </c>
      <c r="H251" s="7" t="str">
        <f t="shared" si="50"/>
        <v/>
      </c>
      <c r="I251" s="7" t="e">
        <f t="shared" si="51"/>
        <v>#VALUE!</v>
      </c>
      <c r="J251" s="7" t="e">
        <f t="shared" si="52"/>
        <v>#VALUE!</v>
      </c>
      <c r="K251" s="7" t="str">
        <f t="shared" si="53"/>
        <v/>
      </c>
      <c r="L251" s="10" t="str">
        <f t="shared" si="54"/>
        <v/>
      </c>
      <c r="P251" s="8" t="e">
        <f>VLOOKUP(C251,観測地点一覧!$A$4:$K$2354,9,FALSE)</f>
        <v>#N/A</v>
      </c>
      <c r="Q251" s="4" t="str">
        <f t="shared" si="55"/>
        <v/>
      </c>
      <c r="R251" s="4" t="e">
        <f t="shared" si="56"/>
        <v>#N/A</v>
      </c>
      <c r="S251" s="4" t="str">
        <f t="shared" si="57"/>
        <v/>
      </c>
      <c r="T251" s="4" t="e">
        <f t="shared" si="58"/>
        <v>#N/A</v>
      </c>
      <c r="U251" s="9" t="e">
        <f t="shared" si="59"/>
        <v>#VALUE!</v>
      </c>
    </row>
    <row r="252" spans="3:21">
      <c r="C252" s="7" t="str">
        <f t="shared" si="45"/>
        <v/>
      </c>
      <c r="D252" s="7" t="str">
        <f t="shared" si="46"/>
        <v/>
      </c>
      <c r="E252" s="7" t="e">
        <f t="shared" si="47"/>
        <v>#VALUE!</v>
      </c>
      <c r="F252" s="7" t="e">
        <f t="shared" si="48"/>
        <v>#VALUE!</v>
      </c>
      <c r="G252" s="7" t="e">
        <f t="shared" si="49"/>
        <v>#VALUE!</v>
      </c>
      <c r="H252" s="7" t="str">
        <f t="shared" si="50"/>
        <v/>
      </c>
      <c r="I252" s="7" t="e">
        <f t="shared" si="51"/>
        <v>#VALUE!</v>
      </c>
      <c r="J252" s="7" t="e">
        <f t="shared" si="52"/>
        <v>#VALUE!</v>
      </c>
      <c r="K252" s="7" t="str">
        <f t="shared" si="53"/>
        <v/>
      </c>
      <c r="L252" s="10" t="str">
        <f t="shared" si="54"/>
        <v/>
      </c>
      <c r="P252" s="8" t="e">
        <f>VLOOKUP(C252,観測地点一覧!$A$4:$K$2354,9,FALSE)</f>
        <v>#N/A</v>
      </c>
      <c r="Q252" s="4" t="str">
        <f t="shared" si="55"/>
        <v/>
      </c>
      <c r="R252" s="4" t="e">
        <f t="shared" si="56"/>
        <v>#N/A</v>
      </c>
      <c r="S252" s="4" t="str">
        <f t="shared" si="57"/>
        <v/>
      </c>
      <c r="T252" s="4" t="e">
        <f t="shared" si="58"/>
        <v>#N/A</v>
      </c>
      <c r="U252" s="9" t="e">
        <f t="shared" si="59"/>
        <v>#VALUE!</v>
      </c>
    </row>
    <row r="253" spans="3:21">
      <c r="C253" s="7" t="str">
        <f t="shared" si="45"/>
        <v/>
      </c>
      <c r="D253" s="7" t="str">
        <f t="shared" si="46"/>
        <v/>
      </c>
      <c r="E253" s="7" t="e">
        <f t="shared" si="47"/>
        <v>#VALUE!</v>
      </c>
      <c r="F253" s="7" t="e">
        <f t="shared" si="48"/>
        <v>#VALUE!</v>
      </c>
      <c r="G253" s="7" t="e">
        <f t="shared" si="49"/>
        <v>#VALUE!</v>
      </c>
      <c r="H253" s="7" t="str">
        <f t="shared" si="50"/>
        <v/>
      </c>
      <c r="I253" s="7" t="e">
        <f t="shared" si="51"/>
        <v>#VALUE!</v>
      </c>
      <c r="J253" s="7" t="e">
        <f t="shared" si="52"/>
        <v>#VALUE!</v>
      </c>
      <c r="K253" s="7" t="str">
        <f t="shared" si="53"/>
        <v/>
      </c>
      <c r="L253" s="10" t="str">
        <f t="shared" si="54"/>
        <v/>
      </c>
      <c r="P253" s="8" t="e">
        <f>VLOOKUP(C253,観測地点一覧!$A$4:$K$2354,9,FALSE)</f>
        <v>#N/A</v>
      </c>
      <c r="Q253" s="4" t="str">
        <f t="shared" si="55"/>
        <v/>
      </c>
      <c r="R253" s="4" t="e">
        <f t="shared" si="56"/>
        <v>#N/A</v>
      </c>
      <c r="S253" s="4" t="str">
        <f t="shared" si="57"/>
        <v/>
      </c>
      <c r="T253" s="4" t="e">
        <f t="shared" si="58"/>
        <v>#N/A</v>
      </c>
      <c r="U253" s="9" t="e">
        <f t="shared" si="59"/>
        <v>#VALUE!</v>
      </c>
    </row>
    <row r="254" spans="3:21">
      <c r="C254" s="7" t="str">
        <f t="shared" si="45"/>
        <v/>
      </c>
      <c r="D254" s="7" t="str">
        <f t="shared" si="46"/>
        <v/>
      </c>
      <c r="E254" s="7" t="e">
        <f t="shared" si="47"/>
        <v>#VALUE!</v>
      </c>
      <c r="F254" s="7" t="e">
        <f t="shared" si="48"/>
        <v>#VALUE!</v>
      </c>
      <c r="G254" s="7" t="e">
        <f t="shared" si="49"/>
        <v>#VALUE!</v>
      </c>
      <c r="H254" s="7" t="str">
        <f t="shared" si="50"/>
        <v/>
      </c>
      <c r="I254" s="7" t="e">
        <f t="shared" si="51"/>
        <v>#VALUE!</v>
      </c>
      <c r="J254" s="7" t="e">
        <f t="shared" si="52"/>
        <v>#VALUE!</v>
      </c>
      <c r="K254" s="7" t="str">
        <f t="shared" si="53"/>
        <v/>
      </c>
      <c r="L254" s="10" t="str">
        <f t="shared" si="54"/>
        <v/>
      </c>
      <c r="P254" s="8" t="e">
        <f>VLOOKUP(C254,観測地点一覧!$A$4:$K$2354,9,FALSE)</f>
        <v>#N/A</v>
      </c>
      <c r="Q254" s="4" t="str">
        <f t="shared" si="55"/>
        <v/>
      </c>
      <c r="R254" s="4" t="e">
        <f t="shared" si="56"/>
        <v>#N/A</v>
      </c>
      <c r="S254" s="4" t="str">
        <f t="shared" si="57"/>
        <v/>
      </c>
      <c r="T254" s="4" t="e">
        <f t="shared" si="58"/>
        <v>#N/A</v>
      </c>
      <c r="U254" s="9" t="e">
        <f t="shared" si="59"/>
        <v>#VALUE!</v>
      </c>
    </row>
    <row r="255" spans="3:21">
      <c r="C255" s="7" t="str">
        <f t="shared" si="45"/>
        <v/>
      </c>
      <c r="D255" s="7" t="str">
        <f t="shared" si="46"/>
        <v/>
      </c>
      <c r="E255" s="7" t="e">
        <f t="shared" si="47"/>
        <v>#VALUE!</v>
      </c>
      <c r="F255" s="7" t="e">
        <f t="shared" si="48"/>
        <v>#VALUE!</v>
      </c>
      <c r="G255" s="7" t="e">
        <f t="shared" si="49"/>
        <v>#VALUE!</v>
      </c>
      <c r="H255" s="7" t="str">
        <f t="shared" si="50"/>
        <v/>
      </c>
      <c r="I255" s="7" t="e">
        <f t="shared" si="51"/>
        <v>#VALUE!</v>
      </c>
      <c r="J255" s="7" t="e">
        <f t="shared" si="52"/>
        <v>#VALUE!</v>
      </c>
      <c r="K255" s="7" t="str">
        <f t="shared" si="53"/>
        <v/>
      </c>
      <c r="L255" s="10" t="str">
        <f t="shared" si="54"/>
        <v/>
      </c>
      <c r="P255" s="8" t="e">
        <f>VLOOKUP(C255,観測地点一覧!$A$4:$K$2354,9,FALSE)</f>
        <v>#N/A</v>
      </c>
      <c r="Q255" s="4" t="str">
        <f t="shared" si="55"/>
        <v/>
      </c>
      <c r="R255" s="4" t="e">
        <f t="shared" si="56"/>
        <v>#N/A</v>
      </c>
      <c r="S255" s="4" t="str">
        <f t="shared" si="57"/>
        <v/>
      </c>
      <c r="T255" s="4" t="e">
        <f t="shared" si="58"/>
        <v>#N/A</v>
      </c>
      <c r="U255" s="9" t="e">
        <f t="shared" si="59"/>
        <v>#VALUE!</v>
      </c>
    </row>
    <row r="256" spans="3:21">
      <c r="C256" s="7" t="str">
        <f t="shared" si="45"/>
        <v/>
      </c>
      <c r="D256" s="7" t="str">
        <f t="shared" si="46"/>
        <v/>
      </c>
      <c r="E256" s="7" t="e">
        <f t="shared" si="47"/>
        <v>#VALUE!</v>
      </c>
      <c r="F256" s="7" t="e">
        <f t="shared" si="48"/>
        <v>#VALUE!</v>
      </c>
      <c r="G256" s="7" t="e">
        <f t="shared" si="49"/>
        <v>#VALUE!</v>
      </c>
      <c r="H256" s="7" t="str">
        <f t="shared" si="50"/>
        <v/>
      </c>
      <c r="I256" s="7" t="e">
        <f t="shared" si="51"/>
        <v>#VALUE!</v>
      </c>
      <c r="J256" s="7" t="e">
        <f t="shared" si="52"/>
        <v>#VALUE!</v>
      </c>
      <c r="K256" s="7" t="str">
        <f t="shared" si="53"/>
        <v/>
      </c>
      <c r="L256" s="10" t="str">
        <f t="shared" si="54"/>
        <v/>
      </c>
      <c r="P256" s="8" t="e">
        <f>VLOOKUP(C256,観測地点一覧!$A$4:$K$2354,9,FALSE)</f>
        <v>#N/A</v>
      </c>
      <c r="Q256" s="4" t="str">
        <f t="shared" si="55"/>
        <v/>
      </c>
      <c r="R256" s="4" t="e">
        <f t="shared" si="56"/>
        <v>#N/A</v>
      </c>
      <c r="S256" s="4" t="str">
        <f t="shared" si="57"/>
        <v/>
      </c>
      <c r="T256" s="4" t="e">
        <f t="shared" si="58"/>
        <v>#N/A</v>
      </c>
      <c r="U256" s="9" t="e">
        <f t="shared" si="59"/>
        <v>#VALUE!</v>
      </c>
    </row>
    <row r="257" spans="3:21">
      <c r="C257" s="7" t="str">
        <f t="shared" si="45"/>
        <v/>
      </c>
      <c r="D257" s="7" t="str">
        <f t="shared" si="46"/>
        <v/>
      </c>
      <c r="E257" s="7" t="e">
        <f t="shared" si="47"/>
        <v>#VALUE!</v>
      </c>
      <c r="F257" s="7" t="e">
        <f t="shared" si="48"/>
        <v>#VALUE!</v>
      </c>
      <c r="G257" s="7" t="e">
        <f t="shared" si="49"/>
        <v>#VALUE!</v>
      </c>
      <c r="H257" s="7" t="str">
        <f t="shared" si="50"/>
        <v/>
      </c>
      <c r="I257" s="7" t="e">
        <f t="shared" si="51"/>
        <v>#VALUE!</v>
      </c>
      <c r="J257" s="7" t="e">
        <f t="shared" si="52"/>
        <v>#VALUE!</v>
      </c>
      <c r="K257" s="7" t="str">
        <f t="shared" si="53"/>
        <v/>
      </c>
      <c r="L257" s="10" t="str">
        <f t="shared" si="54"/>
        <v/>
      </c>
      <c r="P257" s="8" t="e">
        <f>VLOOKUP(C257,観測地点一覧!$A$4:$K$2354,9,FALSE)</f>
        <v>#N/A</v>
      </c>
      <c r="Q257" s="4" t="str">
        <f t="shared" si="55"/>
        <v/>
      </c>
      <c r="R257" s="4" t="e">
        <f t="shared" si="56"/>
        <v>#N/A</v>
      </c>
      <c r="S257" s="4" t="str">
        <f t="shared" si="57"/>
        <v/>
      </c>
      <c r="T257" s="4" t="e">
        <f t="shared" si="58"/>
        <v>#N/A</v>
      </c>
      <c r="U257" s="9" t="e">
        <f t="shared" si="59"/>
        <v>#VALUE!</v>
      </c>
    </row>
    <row r="258" spans="3:21">
      <c r="C258" s="7" t="str">
        <f t="shared" si="45"/>
        <v/>
      </c>
      <c r="D258" s="7" t="str">
        <f t="shared" si="46"/>
        <v/>
      </c>
      <c r="E258" s="7" t="e">
        <f t="shared" si="47"/>
        <v>#VALUE!</v>
      </c>
      <c r="F258" s="7" t="e">
        <f t="shared" si="48"/>
        <v>#VALUE!</v>
      </c>
      <c r="G258" s="7" t="e">
        <f t="shared" si="49"/>
        <v>#VALUE!</v>
      </c>
      <c r="H258" s="7" t="str">
        <f t="shared" si="50"/>
        <v/>
      </c>
      <c r="I258" s="7" t="e">
        <f t="shared" si="51"/>
        <v>#VALUE!</v>
      </c>
      <c r="J258" s="7" t="e">
        <f t="shared" si="52"/>
        <v>#VALUE!</v>
      </c>
      <c r="K258" s="7" t="str">
        <f t="shared" si="53"/>
        <v/>
      </c>
      <c r="L258" s="10" t="str">
        <f t="shared" si="54"/>
        <v/>
      </c>
      <c r="P258" s="8" t="e">
        <f>VLOOKUP(C258,観測地点一覧!$A$4:$K$2354,9,FALSE)</f>
        <v>#N/A</v>
      </c>
      <c r="Q258" s="4" t="str">
        <f t="shared" si="55"/>
        <v/>
      </c>
      <c r="R258" s="4" t="e">
        <f t="shared" si="56"/>
        <v>#N/A</v>
      </c>
      <c r="S258" s="4" t="str">
        <f t="shared" si="57"/>
        <v/>
      </c>
      <c r="T258" s="4" t="e">
        <f t="shared" si="58"/>
        <v>#N/A</v>
      </c>
      <c r="U258" s="9" t="e">
        <f t="shared" si="59"/>
        <v>#VALUE!</v>
      </c>
    </row>
    <row r="259" spans="3:21">
      <c r="C259" s="7" t="str">
        <f t="shared" ref="C259:C285" si="60">SUBSTITUTE(LEFT(A259,6)," ","")</f>
        <v/>
      </c>
      <c r="D259" s="7" t="str">
        <f t="shared" ref="D259:D285" si="61">MID($A259,10,2)</f>
        <v/>
      </c>
      <c r="E259" s="7" t="e">
        <f t="shared" ref="E259:E285" si="62">VALUE(SUBSTITUTE(MID($A259,15,2)," ",""))</f>
        <v>#VALUE!</v>
      </c>
      <c r="F259" s="7" t="e">
        <f t="shared" ref="F259:F285" si="63">VALUE(SUBSTITUTE(MID($A259,18,2)," ",""))</f>
        <v>#VALUE!</v>
      </c>
      <c r="G259" s="7" t="e">
        <f t="shared" ref="G259:G285" si="64">IF(MID($A259,21,5)="     ","",VALUE(MID($A259,21,5)))</f>
        <v>#VALUE!</v>
      </c>
      <c r="H259" s="7" t="str">
        <f t="shared" ref="H259:H285" si="65">MID($A259,33,2)</f>
        <v/>
      </c>
      <c r="I259" s="7" t="e">
        <f t="shared" ref="I259:I285" si="66">IF(MID($A259,38,2)="  ","",VALUE(MID($A259,38,2)))</f>
        <v>#VALUE!</v>
      </c>
      <c r="J259" s="7" t="e">
        <f t="shared" ref="J259:J285" si="67">IF(MID($A259,41,5)="     ","",VALUE(MID($A259,41,5)))</f>
        <v>#VALUE!</v>
      </c>
      <c r="K259" s="7" t="str">
        <f t="shared" ref="K259:K285" si="68">MID($A259,94,5)</f>
        <v/>
      </c>
      <c r="L259" s="10" t="str">
        <f t="shared" ref="L259:L285" si="69">MID($A259,100,5)</f>
        <v/>
      </c>
      <c r="P259" s="8" t="e">
        <f>VLOOKUP(C259,観測地点一覧!$A$4:$K$2354,9,FALSE)</f>
        <v>#N/A</v>
      </c>
      <c r="Q259" s="4" t="str">
        <f t="shared" ref="Q259:Q285" si="70">IF(OR(D259="P ",D259="IP"),"P波","")</f>
        <v/>
      </c>
      <c r="R259" s="4" t="e">
        <f t="shared" ref="R259:R285" si="71">IF(Q259="P波",(E259-M259)*3600+(F259-N259)*60+G259-O259,NA())</f>
        <v>#N/A</v>
      </c>
      <c r="S259" s="4" t="str">
        <f t="shared" ref="S259:S285" si="72">IF(OR(H259="S ",H259="ES"),"S波","")</f>
        <v/>
      </c>
      <c r="T259" s="4" t="e">
        <f t="shared" ref="T259:T285" si="73">IF(S259="S波",(E259-M259)*3600+(I259-N259)*60+J259-O259,NA())</f>
        <v>#N/A</v>
      </c>
      <c r="U259" s="9" t="e">
        <f t="shared" si="59"/>
        <v>#VALUE!</v>
      </c>
    </row>
    <row r="260" spans="3:21">
      <c r="C260" s="7" t="str">
        <f t="shared" si="60"/>
        <v/>
      </c>
      <c r="D260" s="7" t="str">
        <f t="shared" si="61"/>
        <v/>
      </c>
      <c r="E260" s="7" t="e">
        <f t="shared" si="62"/>
        <v>#VALUE!</v>
      </c>
      <c r="F260" s="7" t="e">
        <f t="shared" si="63"/>
        <v>#VALUE!</v>
      </c>
      <c r="G260" s="7" t="e">
        <f t="shared" si="64"/>
        <v>#VALUE!</v>
      </c>
      <c r="H260" s="7" t="str">
        <f t="shared" si="65"/>
        <v/>
      </c>
      <c r="I260" s="7" t="e">
        <f t="shared" si="66"/>
        <v>#VALUE!</v>
      </c>
      <c r="J260" s="7" t="e">
        <f t="shared" si="67"/>
        <v>#VALUE!</v>
      </c>
      <c r="K260" s="7" t="str">
        <f t="shared" si="68"/>
        <v/>
      </c>
      <c r="L260" s="10" t="str">
        <f t="shared" si="69"/>
        <v/>
      </c>
      <c r="P260" s="8" t="e">
        <f>VLOOKUP(C260,観測地点一覧!$A$4:$K$2354,9,FALSE)</f>
        <v>#N/A</v>
      </c>
      <c r="Q260" s="4" t="str">
        <f t="shared" si="70"/>
        <v/>
      </c>
      <c r="R260" s="4" t="e">
        <f t="shared" si="71"/>
        <v>#N/A</v>
      </c>
      <c r="S260" s="4" t="str">
        <f t="shared" si="72"/>
        <v/>
      </c>
      <c r="T260" s="4" t="e">
        <f t="shared" si="73"/>
        <v>#N/A</v>
      </c>
      <c r="U260" s="9" t="e">
        <f t="shared" ref="U260:U285" si="74">IF(VALUE(K260)&gt;=U259,VALUE(K260),VALUE(K260)+1000)</f>
        <v>#VALUE!</v>
      </c>
    </row>
    <row r="261" spans="3:21">
      <c r="C261" s="7" t="str">
        <f t="shared" si="60"/>
        <v/>
      </c>
      <c r="D261" s="7" t="str">
        <f t="shared" si="61"/>
        <v/>
      </c>
      <c r="E261" s="7" t="e">
        <f t="shared" si="62"/>
        <v>#VALUE!</v>
      </c>
      <c r="F261" s="7" t="e">
        <f t="shared" si="63"/>
        <v>#VALUE!</v>
      </c>
      <c r="G261" s="7" t="e">
        <f t="shared" si="64"/>
        <v>#VALUE!</v>
      </c>
      <c r="H261" s="7" t="str">
        <f t="shared" si="65"/>
        <v/>
      </c>
      <c r="I261" s="7" t="e">
        <f t="shared" si="66"/>
        <v>#VALUE!</v>
      </c>
      <c r="J261" s="7" t="e">
        <f t="shared" si="67"/>
        <v>#VALUE!</v>
      </c>
      <c r="K261" s="7" t="str">
        <f t="shared" si="68"/>
        <v/>
      </c>
      <c r="L261" s="10" t="str">
        <f t="shared" si="69"/>
        <v/>
      </c>
      <c r="P261" s="8" t="e">
        <f>VLOOKUP(C261,観測地点一覧!$A$4:$K$2354,9,FALSE)</f>
        <v>#N/A</v>
      </c>
      <c r="Q261" s="4" t="str">
        <f t="shared" si="70"/>
        <v/>
      </c>
      <c r="R261" s="4" t="e">
        <f t="shared" si="71"/>
        <v>#N/A</v>
      </c>
      <c r="S261" s="4" t="str">
        <f t="shared" si="72"/>
        <v/>
      </c>
      <c r="T261" s="4" t="e">
        <f t="shared" si="73"/>
        <v>#N/A</v>
      </c>
      <c r="U261" s="9" t="e">
        <f t="shared" si="74"/>
        <v>#VALUE!</v>
      </c>
    </row>
    <row r="262" spans="3:21">
      <c r="C262" s="7" t="str">
        <f t="shared" si="60"/>
        <v/>
      </c>
      <c r="D262" s="7" t="str">
        <f t="shared" si="61"/>
        <v/>
      </c>
      <c r="E262" s="7" t="e">
        <f t="shared" si="62"/>
        <v>#VALUE!</v>
      </c>
      <c r="F262" s="7" t="e">
        <f t="shared" si="63"/>
        <v>#VALUE!</v>
      </c>
      <c r="G262" s="7" t="e">
        <f t="shared" si="64"/>
        <v>#VALUE!</v>
      </c>
      <c r="H262" s="7" t="str">
        <f t="shared" si="65"/>
        <v/>
      </c>
      <c r="I262" s="7" t="e">
        <f t="shared" si="66"/>
        <v>#VALUE!</v>
      </c>
      <c r="J262" s="7" t="e">
        <f t="shared" si="67"/>
        <v>#VALUE!</v>
      </c>
      <c r="K262" s="7" t="str">
        <f t="shared" si="68"/>
        <v/>
      </c>
      <c r="L262" s="10" t="str">
        <f t="shared" si="69"/>
        <v/>
      </c>
      <c r="P262" s="8" t="e">
        <f>VLOOKUP(C262,観測地点一覧!$A$4:$K$2354,9,FALSE)</f>
        <v>#N/A</v>
      </c>
      <c r="Q262" s="4" t="str">
        <f t="shared" si="70"/>
        <v/>
      </c>
      <c r="R262" s="4" t="e">
        <f t="shared" si="71"/>
        <v>#N/A</v>
      </c>
      <c r="S262" s="4" t="str">
        <f t="shared" si="72"/>
        <v/>
      </c>
      <c r="T262" s="4" t="e">
        <f t="shared" si="73"/>
        <v>#N/A</v>
      </c>
      <c r="U262" s="9" t="e">
        <f t="shared" si="74"/>
        <v>#VALUE!</v>
      </c>
    </row>
    <row r="263" spans="3:21">
      <c r="C263" s="7" t="str">
        <f t="shared" si="60"/>
        <v/>
      </c>
      <c r="D263" s="7" t="str">
        <f t="shared" si="61"/>
        <v/>
      </c>
      <c r="E263" s="7" t="e">
        <f t="shared" si="62"/>
        <v>#VALUE!</v>
      </c>
      <c r="F263" s="7" t="e">
        <f t="shared" si="63"/>
        <v>#VALUE!</v>
      </c>
      <c r="G263" s="7" t="e">
        <f t="shared" si="64"/>
        <v>#VALUE!</v>
      </c>
      <c r="H263" s="7" t="str">
        <f t="shared" si="65"/>
        <v/>
      </c>
      <c r="I263" s="7" t="e">
        <f t="shared" si="66"/>
        <v>#VALUE!</v>
      </c>
      <c r="J263" s="7" t="e">
        <f t="shared" si="67"/>
        <v>#VALUE!</v>
      </c>
      <c r="K263" s="7" t="str">
        <f t="shared" si="68"/>
        <v/>
      </c>
      <c r="L263" s="10" t="str">
        <f t="shared" si="69"/>
        <v/>
      </c>
      <c r="P263" s="8" t="e">
        <f>VLOOKUP(C263,観測地点一覧!$A$4:$K$2354,9,FALSE)</f>
        <v>#N/A</v>
      </c>
      <c r="Q263" s="4" t="str">
        <f t="shared" si="70"/>
        <v/>
      </c>
      <c r="R263" s="4" t="e">
        <f t="shared" si="71"/>
        <v>#N/A</v>
      </c>
      <c r="S263" s="4" t="str">
        <f t="shared" si="72"/>
        <v/>
      </c>
      <c r="T263" s="4" t="e">
        <f t="shared" si="73"/>
        <v>#N/A</v>
      </c>
      <c r="U263" s="9" t="e">
        <f t="shared" si="74"/>
        <v>#VALUE!</v>
      </c>
    </row>
    <row r="264" spans="3:21">
      <c r="C264" s="7" t="str">
        <f t="shared" si="60"/>
        <v/>
      </c>
      <c r="D264" s="7" t="str">
        <f t="shared" si="61"/>
        <v/>
      </c>
      <c r="E264" s="7" t="e">
        <f t="shared" si="62"/>
        <v>#VALUE!</v>
      </c>
      <c r="F264" s="7" t="e">
        <f t="shared" si="63"/>
        <v>#VALUE!</v>
      </c>
      <c r="G264" s="7" t="e">
        <f t="shared" si="64"/>
        <v>#VALUE!</v>
      </c>
      <c r="H264" s="7" t="str">
        <f t="shared" si="65"/>
        <v/>
      </c>
      <c r="I264" s="7" t="e">
        <f t="shared" si="66"/>
        <v>#VALUE!</v>
      </c>
      <c r="J264" s="7" t="e">
        <f t="shared" si="67"/>
        <v>#VALUE!</v>
      </c>
      <c r="K264" s="7" t="str">
        <f t="shared" si="68"/>
        <v/>
      </c>
      <c r="L264" s="10" t="str">
        <f t="shared" si="69"/>
        <v/>
      </c>
      <c r="P264" s="8" t="e">
        <f>VLOOKUP(C264,観測地点一覧!$A$4:$K$2354,9,FALSE)</f>
        <v>#N/A</v>
      </c>
      <c r="Q264" s="4" t="str">
        <f t="shared" si="70"/>
        <v/>
      </c>
      <c r="R264" s="4" t="e">
        <f t="shared" si="71"/>
        <v>#N/A</v>
      </c>
      <c r="S264" s="4" t="str">
        <f t="shared" si="72"/>
        <v/>
      </c>
      <c r="T264" s="4" t="e">
        <f t="shared" si="73"/>
        <v>#N/A</v>
      </c>
      <c r="U264" s="9" t="e">
        <f t="shared" si="74"/>
        <v>#VALUE!</v>
      </c>
    </row>
    <row r="265" spans="3:21">
      <c r="C265" s="7" t="str">
        <f t="shared" si="60"/>
        <v/>
      </c>
      <c r="D265" s="7" t="str">
        <f t="shared" si="61"/>
        <v/>
      </c>
      <c r="E265" s="7" t="e">
        <f t="shared" si="62"/>
        <v>#VALUE!</v>
      </c>
      <c r="F265" s="7" t="e">
        <f t="shared" si="63"/>
        <v>#VALUE!</v>
      </c>
      <c r="G265" s="7" t="e">
        <f t="shared" si="64"/>
        <v>#VALUE!</v>
      </c>
      <c r="H265" s="7" t="str">
        <f t="shared" si="65"/>
        <v/>
      </c>
      <c r="I265" s="7" t="e">
        <f t="shared" si="66"/>
        <v>#VALUE!</v>
      </c>
      <c r="J265" s="7" t="e">
        <f t="shared" si="67"/>
        <v>#VALUE!</v>
      </c>
      <c r="K265" s="7" t="str">
        <f t="shared" si="68"/>
        <v/>
      </c>
      <c r="L265" s="10" t="str">
        <f t="shared" si="69"/>
        <v/>
      </c>
      <c r="P265" s="8" t="e">
        <f>VLOOKUP(C265,観測地点一覧!$A$4:$K$2354,9,FALSE)</f>
        <v>#N/A</v>
      </c>
      <c r="Q265" s="4" t="str">
        <f t="shared" si="70"/>
        <v/>
      </c>
      <c r="R265" s="4" t="e">
        <f t="shared" si="71"/>
        <v>#N/A</v>
      </c>
      <c r="S265" s="4" t="str">
        <f t="shared" si="72"/>
        <v/>
      </c>
      <c r="T265" s="4" t="e">
        <f t="shared" si="73"/>
        <v>#N/A</v>
      </c>
      <c r="U265" s="9" t="e">
        <f t="shared" si="74"/>
        <v>#VALUE!</v>
      </c>
    </row>
    <row r="266" spans="3:21">
      <c r="C266" s="7" t="str">
        <f t="shared" si="60"/>
        <v/>
      </c>
      <c r="D266" s="7" t="str">
        <f t="shared" si="61"/>
        <v/>
      </c>
      <c r="E266" s="7" t="e">
        <f t="shared" si="62"/>
        <v>#VALUE!</v>
      </c>
      <c r="F266" s="7" t="e">
        <f t="shared" si="63"/>
        <v>#VALUE!</v>
      </c>
      <c r="G266" s="7" t="e">
        <f t="shared" si="64"/>
        <v>#VALUE!</v>
      </c>
      <c r="H266" s="7" t="str">
        <f t="shared" si="65"/>
        <v/>
      </c>
      <c r="I266" s="7" t="e">
        <f t="shared" si="66"/>
        <v>#VALUE!</v>
      </c>
      <c r="J266" s="7" t="e">
        <f t="shared" si="67"/>
        <v>#VALUE!</v>
      </c>
      <c r="K266" s="7" t="str">
        <f t="shared" si="68"/>
        <v/>
      </c>
      <c r="L266" s="10" t="str">
        <f t="shared" si="69"/>
        <v/>
      </c>
      <c r="P266" s="8" t="e">
        <f>VLOOKUP(C266,観測地点一覧!$A$4:$K$2354,9,FALSE)</f>
        <v>#N/A</v>
      </c>
      <c r="Q266" s="4" t="str">
        <f t="shared" si="70"/>
        <v/>
      </c>
      <c r="R266" s="4" t="e">
        <f t="shared" si="71"/>
        <v>#N/A</v>
      </c>
      <c r="S266" s="4" t="str">
        <f t="shared" si="72"/>
        <v/>
      </c>
      <c r="T266" s="4" t="e">
        <f t="shared" si="73"/>
        <v>#N/A</v>
      </c>
      <c r="U266" s="9" t="e">
        <f t="shared" si="74"/>
        <v>#VALUE!</v>
      </c>
    </row>
    <row r="267" spans="3:21">
      <c r="C267" s="7" t="str">
        <f t="shared" si="60"/>
        <v/>
      </c>
      <c r="D267" s="7" t="str">
        <f t="shared" si="61"/>
        <v/>
      </c>
      <c r="E267" s="7" t="e">
        <f t="shared" si="62"/>
        <v>#VALUE!</v>
      </c>
      <c r="F267" s="7" t="e">
        <f t="shared" si="63"/>
        <v>#VALUE!</v>
      </c>
      <c r="G267" s="7" t="e">
        <f t="shared" si="64"/>
        <v>#VALUE!</v>
      </c>
      <c r="H267" s="7" t="str">
        <f t="shared" si="65"/>
        <v/>
      </c>
      <c r="I267" s="7" t="e">
        <f t="shared" si="66"/>
        <v>#VALUE!</v>
      </c>
      <c r="J267" s="7" t="e">
        <f t="shared" si="67"/>
        <v>#VALUE!</v>
      </c>
      <c r="K267" s="7" t="str">
        <f t="shared" si="68"/>
        <v/>
      </c>
      <c r="L267" s="10" t="str">
        <f t="shared" si="69"/>
        <v/>
      </c>
      <c r="P267" s="8" t="e">
        <f>VLOOKUP(C267,観測地点一覧!$A$4:$K$2354,9,FALSE)</f>
        <v>#N/A</v>
      </c>
      <c r="Q267" s="4" t="str">
        <f t="shared" si="70"/>
        <v/>
      </c>
      <c r="R267" s="4" t="e">
        <f t="shared" si="71"/>
        <v>#N/A</v>
      </c>
      <c r="S267" s="4" t="str">
        <f t="shared" si="72"/>
        <v/>
      </c>
      <c r="T267" s="4" t="e">
        <f t="shared" si="73"/>
        <v>#N/A</v>
      </c>
      <c r="U267" s="9" t="e">
        <f t="shared" si="74"/>
        <v>#VALUE!</v>
      </c>
    </row>
    <row r="268" spans="3:21">
      <c r="C268" s="7" t="str">
        <f t="shared" si="60"/>
        <v/>
      </c>
      <c r="D268" s="7" t="str">
        <f t="shared" si="61"/>
        <v/>
      </c>
      <c r="E268" s="7" t="e">
        <f t="shared" si="62"/>
        <v>#VALUE!</v>
      </c>
      <c r="F268" s="7" t="e">
        <f t="shared" si="63"/>
        <v>#VALUE!</v>
      </c>
      <c r="G268" s="7" t="e">
        <f t="shared" si="64"/>
        <v>#VALUE!</v>
      </c>
      <c r="H268" s="7" t="str">
        <f t="shared" si="65"/>
        <v/>
      </c>
      <c r="I268" s="7" t="e">
        <f t="shared" si="66"/>
        <v>#VALUE!</v>
      </c>
      <c r="J268" s="7" t="e">
        <f t="shared" si="67"/>
        <v>#VALUE!</v>
      </c>
      <c r="K268" s="7" t="str">
        <f t="shared" si="68"/>
        <v/>
      </c>
      <c r="L268" s="10" t="str">
        <f t="shared" si="69"/>
        <v/>
      </c>
      <c r="P268" s="8" t="e">
        <f>VLOOKUP(C268,観測地点一覧!$A$4:$K$2354,9,FALSE)</f>
        <v>#N/A</v>
      </c>
      <c r="Q268" s="4" t="str">
        <f t="shared" si="70"/>
        <v/>
      </c>
      <c r="R268" s="4" t="e">
        <f t="shared" si="71"/>
        <v>#N/A</v>
      </c>
      <c r="S268" s="4" t="str">
        <f t="shared" si="72"/>
        <v/>
      </c>
      <c r="T268" s="4" t="e">
        <f t="shared" si="73"/>
        <v>#N/A</v>
      </c>
      <c r="U268" s="9" t="e">
        <f t="shared" si="74"/>
        <v>#VALUE!</v>
      </c>
    </row>
    <row r="269" spans="3:21">
      <c r="C269" s="7" t="str">
        <f t="shared" si="60"/>
        <v/>
      </c>
      <c r="D269" s="7" t="str">
        <f t="shared" si="61"/>
        <v/>
      </c>
      <c r="E269" s="7" t="e">
        <f t="shared" si="62"/>
        <v>#VALUE!</v>
      </c>
      <c r="F269" s="7" t="e">
        <f t="shared" si="63"/>
        <v>#VALUE!</v>
      </c>
      <c r="G269" s="7" t="e">
        <f t="shared" si="64"/>
        <v>#VALUE!</v>
      </c>
      <c r="H269" s="7" t="str">
        <f t="shared" si="65"/>
        <v/>
      </c>
      <c r="I269" s="7" t="e">
        <f t="shared" si="66"/>
        <v>#VALUE!</v>
      </c>
      <c r="J269" s="7" t="e">
        <f t="shared" si="67"/>
        <v>#VALUE!</v>
      </c>
      <c r="K269" s="7" t="str">
        <f t="shared" si="68"/>
        <v/>
      </c>
      <c r="L269" s="10" t="str">
        <f t="shared" si="69"/>
        <v/>
      </c>
      <c r="P269" s="8" t="e">
        <f>VLOOKUP(C269,観測地点一覧!$A$4:$K$2354,9,FALSE)</f>
        <v>#N/A</v>
      </c>
      <c r="Q269" s="4" t="str">
        <f t="shared" si="70"/>
        <v/>
      </c>
      <c r="R269" s="4" t="e">
        <f t="shared" si="71"/>
        <v>#N/A</v>
      </c>
      <c r="S269" s="4" t="str">
        <f t="shared" si="72"/>
        <v/>
      </c>
      <c r="T269" s="4" t="e">
        <f t="shared" si="73"/>
        <v>#N/A</v>
      </c>
      <c r="U269" s="9" t="e">
        <f t="shared" si="74"/>
        <v>#VALUE!</v>
      </c>
    </row>
    <row r="270" spans="3:21">
      <c r="C270" s="7" t="str">
        <f t="shared" si="60"/>
        <v/>
      </c>
      <c r="D270" s="7" t="str">
        <f t="shared" si="61"/>
        <v/>
      </c>
      <c r="E270" s="7" t="e">
        <f t="shared" si="62"/>
        <v>#VALUE!</v>
      </c>
      <c r="F270" s="7" t="e">
        <f t="shared" si="63"/>
        <v>#VALUE!</v>
      </c>
      <c r="G270" s="7" t="e">
        <f t="shared" si="64"/>
        <v>#VALUE!</v>
      </c>
      <c r="H270" s="7" t="str">
        <f t="shared" si="65"/>
        <v/>
      </c>
      <c r="I270" s="7" t="e">
        <f t="shared" si="66"/>
        <v>#VALUE!</v>
      </c>
      <c r="J270" s="7" t="e">
        <f t="shared" si="67"/>
        <v>#VALUE!</v>
      </c>
      <c r="K270" s="7" t="str">
        <f t="shared" si="68"/>
        <v/>
      </c>
      <c r="L270" s="10" t="str">
        <f t="shared" si="69"/>
        <v/>
      </c>
      <c r="P270" s="8" t="e">
        <f>VLOOKUP(C270,観測地点一覧!$A$4:$K$2354,9,FALSE)</f>
        <v>#N/A</v>
      </c>
      <c r="Q270" s="4" t="str">
        <f t="shared" si="70"/>
        <v/>
      </c>
      <c r="R270" s="4" t="e">
        <f t="shared" si="71"/>
        <v>#N/A</v>
      </c>
      <c r="S270" s="4" t="str">
        <f t="shared" si="72"/>
        <v/>
      </c>
      <c r="T270" s="4" t="e">
        <f t="shared" si="73"/>
        <v>#N/A</v>
      </c>
      <c r="U270" s="9" t="e">
        <f t="shared" si="74"/>
        <v>#VALUE!</v>
      </c>
    </row>
    <row r="271" spans="3:21">
      <c r="C271" s="7" t="str">
        <f t="shared" si="60"/>
        <v/>
      </c>
      <c r="D271" s="7" t="str">
        <f t="shared" si="61"/>
        <v/>
      </c>
      <c r="E271" s="7" t="e">
        <f t="shared" si="62"/>
        <v>#VALUE!</v>
      </c>
      <c r="F271" s="7" t="e">
        <f t="shared" si="63"/>
        <v>#VALUE!</v>
      </c>
      <c r="G271" s="7" t="e">
        <f t="shared" si="64"/>
        <v>#VALUE!</v>
      </c>
      <c r="H271" s="7" t="str">
        <f t="shared" si="65"/>
        <v/>
      </c>
      <c r="I271" s="7" t="e">
        <f t="shared" si="66"/>
        <v>#VALUE!</v>
      </c>
      <c r="J271" s="7" t="e">
        <f t="shared" si="67"/>
        <v>#VALUE!</v>
      </c>
      <c r="K271" s="7" t="str">
        <f t="shared" si="68"/>
        <v/>
      </c>
      <c r="L271" s="10" t="str">
        <f t="shared" si="69"/>
        <v/>
      </c>
      <c r="P271" s="8" t="e">
        <f>VLOOKUP(C271,観測地点一覧!$A$4:$K$2354,9,FALSE)</f>
        <v>#N/A</v>
      </c>
      <c r="Q271" s="4" t="str">
        <f t="shared" si="70"/>
        <v/>
      </c>
      <c r="R271" s="4" t="e">
        <f t="shared" si="71"/>
        <v>#N/A</v>
      </c>
      <c r="S271" s="4" t="str">
        <f t="shared" si="72"/>
        <v/>
      </c>
      <c r="T271" s="4" t="e">
        <f t="shared" si="73"/>
        <v>#N/A</v>
      </c>
      <c r="U271" s="9" t="e">
        <f t="shared" si="74"/>
        <v>#VALUE!</v>
      </c>
    </row>
    <row r="272" spans="3:21">
      <c r="C272" s="7" t="str">
        <f t="shared" si="60"/>
        <v/>
      </c>
      <c r="D272" s="7" t="str">
        <f t="shared" si="61"/>
        <v/>
      </c>
      <c r="E272" s="7" t="e">
        <f t="shared" si="62"/>
        <v>#VALUE!</v>
      </c>
      <c r="F272" s="7" t="e">
        <f t="shared" si="63"/>
        <v>#VALUE!</v>
      </c>
      <c r="G272" s="7" t="e">
        <f t="shared" si="64"/>
        <v>#VALUE!</v>
      </c>
      <c r="H272" s="7" t="str">
        <f t="shared" si="65"/>
        <v/>
      </c>
      <c r="I272" s="7" t="e">
        <f t="shared" si="66"/>
        <v>#VALUE!</v>
      </c>
      <c r="J272" s="7" t="e">
        <f t="shared" si="67"/>
        <v>#VALUE!</v>
      </c>
      <c r="K272" s="7" t="str">
        <f t="shared" si="68"/>
        <v/>
      </c>
      <c r="L272" s="10" t="str">
        <f t="shared" si="69"/>
        <v/>
      </c>
      <c r="P272" s="8" t="e">
        <f>VLOOKUP(C272,観測地点一覧!$A$4:$K$2354,9,FALSE)</f>
        <v>#N/A</v>
      </c>
      <c r="Q272" s="4" t="str">
        <f t="shared" si="70"/>
        <v/>
      </c>
      <c r="R272" s="4" t="e">
        <f t="shared" si="71"/>
        <v>#N/A</v>
      </c>
      <c r="S272" s="4" t="str">
        <f t="shared" si="72"/>
        <v/>
      </c>
      <c r="T272" s="4" t="e">
        <f t="shared" si="73"/>
        <v>#N/A</v>
      </c>
      <c r="U272" s="9" t="e">
        <f t="shared" si="74"/>
        <v>#VALUE!</v>
      </c>
    </row>
    <row r="273" spans="3:21">
      <c r="C273" s="7" t="str">
        <f t="shared" si="60"/>
        <v/>
      </c>
      <c r="D273" s="7" t="str">
        <f t="shared" si="61"/>
        <v/>
      </c>
      <c r="E273" s="7" t="e">
        <f t="shared" si="62"/>
        <v>#VALUE!</v>
      </c>
      <c r="F273" s="7" t="e">
        <f t="shared" si="63"/>
        <v>#VALUE!</v>
      </c>
      <c r="G273" s="7" t="e">
        <f t="shared" si="64"/>
        <v>#VALUE!</v>
      </c>
      <c r="H273" s="7" t="str">
        <f t="shared" si="65"/>
        <v/>
      </c>
      <c r="I273" s="7" t="e">
        <f t="shared" si="66"/>
        <v>#VALUE!</v>
      </c>
      <c r="J273" s="7" t="e">
        <f t="shared" si="67"/>
        <v>#VALUE!</v>
      </c>
      <c r="K273" s="7" t="str">
        <f t="shared" si="68"/>
        <v/>
      </c>
      <c r="L273" s="10" t="str">
        <f t="shared" si="69"/>
        <v/>
      </c>
      <c r="P273" s="8" t="e">
        <f>VLOOKUP(C273,観測地点一覧!$A$4:$K$2354,9,FALSE)</f>
        <v>#N/A</v>
      </c>
      <c r="Q273" s="4" t="str">
        <f t="shared" si="70"/>
        <v/>
      </c>
      <c r="R273" s="4" t="e">
        <f t="shared" si="71"/>
        <v>#N/A</v>
      </c>
      <c r="S273" s="4" t="str">
        <f t="shared" si="72"/>
        <v/>
      </c>
      <c r="T273" s="4" t="e">
        <f t="shared" si="73"/>
        <v>#N/A</v>
      </c>
      <c r="U273" s="9" t="e">
        <f t="shared" si="74"/>
        <v>#VALUE!</v>
      </c>
    </row>
    <row r="274" spans="3:21">
      <c r="C274" s="7" t="str">
        <f t="shared" si="60"/>
        <v/>
      </c>
      <c r="D274" s="7" t="str">
        <f t="shared" si="61"/>
        <v/>
      </c>
      <c r="E274" s="7" t="e">
        <f t="shared" si="62"/>
        <v>#VALUE!</v>
      </c>
      <c r="F274" s="7" t="e">
        <f t="shared" si="63"/>
        <v>#VALUE!</v>
      </c>
      <c r="G274" s="7" t="e">
        <f t="shared" si="64"/>
        <v>#VALUE!</v>
      </c>
      <c r="H274" s="7" t="str">
        <f t="shared" si="65"/>
        <v/>
      </c>
      <c r="I274" s="7" t="e">
        <f t="shared" si="66"/>
        <v>#VALUE!</v>
      </c>
      <c r="J274" s="7" t="e">
        <f t="shared" si="67"/>
        <v>#VALUE!</v>
      </c>
      <c r="K274" s="7" t="str">
        <f t="shared" si="68"/>
        <v/>
      </c>
      <c r="L274" s="10" t="str">
        <f t="shared" si="69"/>
        <v/>
      </c>
      <c r="P274" s="8" t="e">
        <f>VLOOKUP(C274,観測地点一覧!$A$4:$K$2354,9,FALSE)</f>
        <v>#N/A</v>
      </c>
      <c r="Q274" s="4" t="str">
        <f t="shared" si="70"/>
        <v/>
      </c>
      <c r="R274" s="4" t="e">
        <f t="shared" si="71"/>
        <v>#N/A</v>
      </c>
      <c r="S274" s="4" t="str">
        <f t="shared" si="72"/>
        <v/>
      </c>
      <c r="T274" s="4" t="e">
        <f t="shared" si="73"/>
        <v>#N/A</v>
      </c>
      <c r="U274" s="9" t="e">
        <f t="shared" si="74"/>
        <v>#VALUE!</v>
      </c>
    </row>
    <row r="275" spans="3:21">
      <c r="C275" s="7" t="str">
        <f t="shared" si="60"/>
        <v/>
      </c>
      <c r="D275" s="7" t="str">
        <f t="shared" si="61"/>
        <v/>
      </c>
      <c r="E275" s="7" t="e">
        <f t="shared" si="62"/>
        <v>#VALUE!</v>
      </c>
      <c r="F275" s="7" t="e">
        <f t="shared" si="63"/>
        <v>#VALUE!</v>
      </c>
      <c r="G275" s="7" t="e">
        <f t="shared" si="64"/>
        <v>#VALUE!</v>
      </c>
      <c r="H275" s="7" t="str">
        <f t="shared" si="65"/>
        <v/>
      </c>
      <c r="I275" s="7" t="e">
        <f t="shared" si="66"/>
        <v>#VALUE!</v>
      </c>
      <c r="J275" s="7" t="e">
        <f t="shared" si="67"/>
        <v>#VALUE!</v>
      </c>
      <c r="K275" s="7" t="str">
        <f t="shared" si="68"/>
        <v/>
      </c>
      <c r="L275" s="10" t="str">
        <f t="shared" si="69"/>
        <v/>
      </c>
      <c r="P275" s="8" t="e">
        <f>VLOOKUP(C275,観測地点一覧!$A$4:$K$2354,9,FALSE)</f>
        <v>#N/A</v>
      </c>
      <c r="Q275" s="4" t="str">
        <f t="shared" si="70"/>
        <v/>
      </c>
      <c r="R275" s="4" t="e">
        <f t="shared" si="71"/>
        <v>#N/A</v>
      </c>
      <c r="S275" s="4" t="str">
        <f t="shared" si="72"/>
        <v/>
      </c>
      <c r="T275" s="4" t="e">
        <f t="shared" si="73"/>
        <v>#N/A</v>
      </c>
      <c r="U275" s="9" t="e">
        <f t="shared" si="74"/>
        <v>#VALUE!</v>
      </c>
    </row>
    <row r="276" spans="3:21">
      <c r="C276" s="7" t="str">
        <f t="shared" si="60"/>
        <v/>
      </c>
      <c r="D276" s="7" t="str">
        <f t="shared" si="61"/>
        <v/>
      </c>
      <c r="E276" s="7" t="e">
        <f t="shared" si="62"/>
        <v>#VALUE!</v>
      </c>
      <c r="F276" s="7" t="e">
        <f t="shared" si="63"/>
        <v>#VALUE!</v>
      </c>
      <c r="G276" s="7" t="e">
        <f t="shared" si="64"/>
        <v>#VALUE!</v>
      </c>
      <c r="H276" s="7" t="str">
        <f t="shared" si="65"/>
        <v/>
      </c>
      <c r="I276" s="7" t="e">
        <f t="shared" si="66"/>
        <v>#VALUE!</v>
      </c>
      <c r="J276" s="7" t="e">
        <f t="shared" si="67"/>
        <v>#VALUE!</v>
      </c>
      <c r="K276" s="7" t="str">
        <f t="shared" si="68"/>
        <v/>
      </c>
      <c r="L276" s="10" t="str">
        <f t="shared" si="69"/>
        <v/>
      </c>
      <c r="P276" s="8" t="e">
        <f>VLOOKUP(C276,観測地点一覧!$A$4:$K$2354,9,FALSE)</f>
        <v>#N/A</v>
      </c>
      <c r="Q276" s="4" t="str">
        <f t="shared" si="70"/>
        <v/>
      </c>
      <c r="R276" s="4" t="e">
        <f t="shared" si="71"/>
        <v>#N/A</v>
      </c>
      <c r="S276" s="4" t="str">
        <f t="shared" si="72"/>
        <v/>
      </c>
      <c r="T276" s="4" t="e">
        <f t="shared" si="73"/>
        <v>#N/A</v>
      </c>
      <c r="U276" s="9" t="e">
        <f t="shared" si="74"/>
        <v>#VALUE!</v>
      </c>
    </row>
    <row r="277" spans="3:21">
      <c r="C277" s="7" t="str">
        <f t="shared" si="60"/>
        <v/>
      </c>
      <c r="D277" s="7" t="str">
        <f t="shared" si="61"/>
        <v/>
      </c>
      <c r="E277" s="7" t="e">
        <f t="shared" si="62"/>
        <v>#VALUE!</v>
      </c>
      <c r="F277" s="7" t="e">
        <f t="shared" si="63"/>
        <v>#VALUE!</v>
      </c>
      <c r="G277" s="7" t="e">
        <f t="shared" si="64"/>
        <v>#VALUE!</v>
      </c>
      <c r="H277" s="7" t="str">
        <f t="shared" si="65"/>
        <v/>
      </c>
      <c r="I277" s="7" t="e">
        <f t="shared" si="66"/>
        <v>#VALUE!</v>
      </c>
      <c r="J277" s="7" t="e">
        <f t="shared" si="67"/>
        <v>#VALUE!</v>
      </c>
      <c r="K277" s="7" t="str">
        <f t="shared" si="68"/>
        <v/>
      </c>
      <c r="L277" s="10" t="str">
        <f t="shared" si="69"/>
        <v/>
      </c>
      <c r="P277" s="8" t="e">
        <f>VLOOKUP(C277,観測地点一覧!$A$4:$K$2354,9,FALSE)</f>
        <v>#N/A</v>
      </c>
      <c r="Q277" s="4" t="str">
        <f t="shared" si="70"/>
        <v/>
      </c>
      <c r="R277" s="4" t="e">
        <f t="shared" si="71"/>
        <v>#N/A</v>
      </c>
      <c r="S277" s="4" t="str">
        <f t="shared" si="72"/>
        <v/>
      </c>
      <c r="T277" s="4" t="e">
        <f t="shared" si="73"/>
        <v>#N/A</v>
      </c>
      <c r="U277" s="9" t="e">
        <f t="shared" si="74"/>
        <v>#VALUE!</v>
      </c>
    </row>
    <row r="278" spans="3:21">
      <c r="C278" s="7" t="str">
        <f t="shared" si="60"/>
        <v/>
      </c>
      <c r="D278" s="7" t="str">
        <f t="shared" si="61"/>
        <v/>
      </c>
      <c r="E278" s="7" t="e">
        <f t="shared" si="62"/>
        <v>#VALUE!</v>
      </c>
      <c r="F278" s="7" t="e">
        <f t="shared" si="63"/>
        <v>#VALUE!</v>
      </c>
      <c r="G278" s="7" t="e">
        <f t="shared" si="64"/>
        <v>#VALUE!</v>
      </c>
      <c r="H278" s="7" t="str">
        <f t="shared" si="65"/>
        <v/>
      </c>
      <c r="I278" s="7" t="e">
        <f t="shared" si="66"/>
        <v>#VALUE!</v>
      </c>
      <c r="J278" s="7" t="e">
        <f t="shared" si="67"/>
        <v>#VALUE!</v>
      </c>
      <c r="K278" s="7" t="str">
        <f t="shared" si="68"/>
        <v/>
      </c>
      <c r="L278" s="10" t="str">
        <f t="shared" si="69"/>
        <v/>
      </c>
      <c r="P278" s="8" t="e">
        <f>VLOOKUP(C278,観測地点一覧!$A$4:$K$2354,9,FALSE)</f>
        <v>#N/A</v>
      </c>
      <c r="Q278" s="4" t="str">
        <f t="shared" si="70"/>
        <v/>
      </c>
      <c r="R278" s="4" t="e">
        <f t="shared" si="71"/>
        <v>#N/A</v>
      </c>
      <c r="S278" s="4" t="str">
        <f t="shared" si="72"/>
        <v/>
      </c>
      <c r="T278" s="4" t="e">
        <f t="shared" si="73"/>
        <v>#N/A</v>
      </c>
      <c r="U278" s="9" t="e">
        <f t="shared" si="74"/>
        <v>#VALUE!</v>
      </c>
    </row>
    <row r="279" spans="3:21">
      <c r="C279" s="7" t="str">
        <f t="shared" si="60"/>
        <v/>
      </c>
      <c r="D279" s="7" t="str">
        <f t="shared" si="61"/>
        <v/>
      </c>
      <c r="E279" s="7" t="e">
        <f t="shared" si="62"/>
        <v>#VALUE!</v>
      </c>
      <c r="F279" s="7" t="e">
        <f t="shared" si="63"/>
        <v>#VALUE!</v>
      </c>
      <c r="G279" s="7" t="e">
        <f t="shared" si="64"/>
        <v>#VALUE!</v>
      </c>
      <c r="H279" s="7" t="str">
        <f t="shared" si="65"/>
        <v/>
      </c>
      <c r="I279" s="7" t="e">
        <f t="shared" si="66"/>
        <v>#VALUE!</v>
      </c>
      <c r="J279" s="7" t="e">
        <f t="shared" si="67"/>
        <v>#VALUE!</v>
      </c>
      <c r="K279" s="7" t="str">
        <f t="shared" si="68"/>
        <v/>
      </c>
      <c r="L279" s="10" t="str">
        <f t="shared" si="69"/>
        <v/>
      </c>
      <c r="P279" s="8" t="e">
        <f>VLOOKUP(C279,観測地点一覧!$A$4:$K$2354,9,FALSE)</f>
        <v>#N/A</v>
      </c>
      <c r="Q279" s="4" t="str">
        <f t="shared" si="70"/>
        <v/>
      </c>
      <c r="R279" s="4" t="e">
        <f t="shared" si="71"/>
        <v>#N/A</v>
      </c>
      <c r="S279" s="4" t="str">
        <f t="shared" si="72"/>
        <v/>
      </c>
      <c r="T279" s="4" t="e">
        <f t="shared" si="73"/>
        <v>#N/A</v>
      </c>
      <c r="U279" s="9" t="e">
        <f t="shared" si="74"/>
        <v>#VALUE!</v>
      </c>
    </row>
    <row r="280" spans="3:21">
      <c r="C280" s="7" t="str">
        <f t="shared" si="60"/>
        <v/>
      </c>
      <c r="D280" s="7" t="str">
        <f t="shared" si="61"/>
        <v/>
      </c>
      <c r="E280" s="7" t="e">
        <f t="shared" si="62"/>
        <v>#VALUE!</v>
      </c>
      <c r="F280" s="7" t="e">
        <f t="shared" si="63"/>
        <v>#VALUE!</v>
      </c>
      <c r="G280" s="7" t="e">
        <f t="shared" si="64"/>
        <v>#VALUE!</v>
      </c>
      <c r="H280" s="7" t="str">
        <f t="shared" si="65"/>
        <v/>
      </c>
      <c r="I280" s="7" t="e">
        <f t="shared" si="66"/>
        <v>#VALUE!</v>
      </c>
      <c r="J280" s="7" t="e">
        <f t="shared" si="67"/>
        <v>#VALUE!</v>
      </c>
      <c r="K280" s="7" t="str">
        <f t="shared" si="68"/>
        <v/>
      </c>
      <c r="L280" s="10" t="str">
        <f t="shared" si="69"/>
        <v/>
      </c>
      <c r="P280" s="8" t="e">
        <f>VLOOKUP(C280,観測地点一覧!$A$4:$K$2354,9,FALSE)</f>
        <v>#N/A</v>
      </c>
      <c r="Q280" s="4" t="str">
        <f t="shared" si="70"/>
        <v/>
      </c>
      <c r="R280" s="4" t="e">
        <f t="shared" si="71"/>
        <v>#N/A</v>
      </c>
      <c r="S280" s="4" t="str">
        <f t="shared" si="72"/>
        <v/>
      </c>
      <c r="T280" s="4" t="e">
        <f t="shared" si="73"/>
        <v>#N/A</v>
      </c>
      <c r="U280" s="9" t="e">
        <f t="shared" si="74"/>
        <v>#VALUE!</v>
      </c>
    </row>
    <row r="281" spans="3:21">
      <c r="C281" s="7" t="str">
        <f t="shared" si="60"/>
        <v/>
      </c>
      <c r="D281" s="7" t="str">
        <f t="shared" si="61"/>
        <v/>
      </c>
      <c r="E281" s="7" t="e">
        <f t="shared" si="62"/>
        <v>#VALUE!</v>
      </c>
      <c r="F281" s="7" t="e">
        <f t="shared" si="63"/>
        <v>#VALUE!</v>
      </c>
      <c r="G281" s="7" t="e">
        <f t="shared" si="64"/>
        <v>#VALUE!</v>
      </c>
      <c r="H281" s="7" t="str">
        <f t="shared" si="65"/>
        <v/>
      </c>
      <c r="I281" s="7" t="e">
        <f t="shared" si="66"/>
        <v>#VALUE!</v>
      </c>
      <c r="J281" s="7" t="e">
        <f t="shared" si="67"/>
        <v>#VALUE!</v>
      </c>
      <c r="K281" s="7" t="str">
        <f t="shared" si="68"/>
        <v/>
      </c>
      <c r="L281" s="10" t="str">
        <f t="shared" si="69"/>
        <v/>
      </c>
      <c r="P281" s="8" t="e">
        <f>VLOOKUP(C281,観測地点一覧!$A$4:$K$2354,9,FALSE)</f>
        <v>#N/A</v>
      </c>
      <c r="Q281" s="4" t="str">
        <f t="shared" si="70"/>
        <v/>
      </c>
      <c r="R281" s="4" t="e">
        <f t="shared" si="71"/>
        <v>#N/A</v>
      </c>
      <c r="S281" s="4" t="str">
        <f t="shared" si="72"/>
        <v/>
      </c>
      <c r="T281" s="4" t="e">
        <f t="shared" si="73"/>
        <v>#N/A</v>
      </c>
      <c r="U281" s="9" t="e">
        <f t="shared" si="74"/>
        <v>#VALUE!</v>
      </c>
    </row>
    <row r="282" spans="3:21">
      <c r="C282" s="7" t="str">
        <f t="shared" si="60"/>
        <v/>
      </c>
      <c r="D282" s="7" t="str">
        <f t="shared" si="61"/>
        <v/>
      </c>
      <c r="E282" s="7" t="e">
        <f t="shared" si="62"/>
        <v>#VALUE!</v>
      </c>
      <c r="F282" s="7" t="e">
        <f t="shared" si="63"/>
        <v>#VALUE!</v>
      </c>
      <c r="G282" s="7" t="e">
        <f t="shared" si="64"/>
        <v>#VALUE!</v>
      </c>
      <c r="H282" s="7" t="str">
        <f t="shared" si="65"/>
        <v/>
      </c>
      <c r="I282" s="7" t="e">
        <f t="shared" si="66"/>
        <v>#VALUE!</v>
      </c>
      <c r="J282" s="7" t="e">
        <f t="shared" si="67"/>
        <v>#VALUE!</v>
      </c>
      <c r="K282" s="7" t="str">
        <f t="shared" si="68"/>
        <v/>
      </c>
      <c r="L282" s="10" t="str">
        <f t="shared" si="69"/>
        <v/>
      </c>
      <c r="P282" s="8" t="e">
        <f>VLOOKUP(C282,観測地点一覧!$A$4:$K$2354,9,FALSE)</f>
        <v>#N/A</v>
      </c>
      <c r="Q282" s="4" t="str">
        <f t="shared" si="70"/>
        <v/>
      </c>
      <c r="R282" s="4" t="e">
        <f t="shared" si="71"/>
        <v>#N/A</v>
      </c>
      <c r="S282" s="4" t="str">
        <f t="shared" si="72"/>
        <v/>
      </c>
      <c r="T282" s="4" t="e">
        <f t="shared" si="73"/>
        <v>#N/A</v>
      </c>
      <c r="U282" s="9" t="e">
        <f t="shared" si="74"/>
        <v>#VALUE!</v>
      </c>
    </row>
    <row r="283" spans="3:21">
      <c r="C283" s="7" t="str">
        <f t="shared" si="60"/>
        <v/>
      </c>
      <c r="D283" s="7" t="str">
        <f t="shared" si="61"/>
        <v/>
      </c>
      <c r="E283" s="7" t="e">
        <f t="shared" si="62"/>
        <v>#VALUE!</v>
      </c>
      <c r="F283" s="7" t="e">
        <f t="shared" si="63"/>
        <v>#VALUE!</v>
      </c>
      <c r="G283" s="7" t="e">
        <f t="shared" si="64"/>
        <v>#VALUE!</v>
      </c>
      <c r="H283" s="7" t="str">
        <f t="shared" si="65"/>
        <v/>
      </c>
      <c r="I283" s="7" t="e">
        <f t="shared" si="66"/>
        <v>#VALUE!</v>
      </c>
      <c r="J283" s="7" t="e">
        <f t="shared" si="67"/>
        <v>#VALUE!</v>
      </c>
      <c r="K283" s="7" t="str">
        <f t="shared" si="68"/>
        <v/>
      </c>
      <c r="L283" s="10" t="str">
        <f t="shared" si="69"/>
        <v/>
      </c>
      <c r="P283" s="8" t="e">
        <f>VLOOKUP(C283,観測地点一覧!$A$4:$K$2354,9,FALSE)</f>
        <v>#N/A</v>
      </c>
      <c r="Q283" s="4" t="str">
        <f t="shared" si="70"/>
        <v/>
      </c>
      <c r="R283" s="4" t="e">
        <f t="shared" si="71"/>
        <v>#N/A</v>
      </c>
      <c r="S283" s="4" t="str">
        <f t="shared" si="72"/>
        <v/>
      </c>
      <c r="T283" s="4" t="e">
        <f t="shared" si="73"/>
        <v>#N/A</v>
      </c>
      <c r="U283" s="9" t="e">
        <f t="shared" si="74"/>
        <v>#VALUE!</v>
      </c>
    </row>
    <row r="284" spans="3:21">
      <c r="C284" s="7" t="str">
        <f t="shared" si="60"/>
        <v/>
      </c>
      <c r="D284" s="7" t="str">
        <f t="shared" si="61"/>
        <v/>
      </c>
      <c r="E284" s="7" t="e">
        <f t="shared" si="62"/>
        <v>#VALUE!</v>
      </c>
      <c r="F284" s="7" t="e">
        <f t="shared" si="63"/>
        <v>#VALUE!</v>
      </c>
      <c r="G284" s="7" t="e">
        <f t="shared" si="64"/>
        <v>#VALUE!</v>
      </c>
      <c r="H284" s="7" t="str">
        <f t="shared" si="65"/>
        <v/>
      </c>
      <c r="I284" s="7" t="e">
        <f t="shared" si="66"/>
        <v>#VALUE!</v>
      </c>
      <c r="J284" s="7" t="e">
        <f t="shared" si="67"/>
        <v>#VALUE!</v>
      </c>
      <c r="K284" s="7" t="str">
        <f t="shared" si="68"/>
        <v/>
      </c>
      <c r="L284" s="10" t="str">
        <f t="shared" si="69"/>
        <v/>
      </c>
      <c r="P284" s="8" t="e">
        <f>VLOOKUP(C284,観測地点一覧!$A$4:$K$2354,9,FALSE)</f>
        <v>#N/A</v>
      </c>
      <c r="Q284" s="4" t="str">
        <f t="shared" si="70"/>
        <v/>
      </c>
      <c r="R284" s="4" t="e">
        <f t="shared" si="71"/>
        <v>#N/A</v>
      </c>
      <c r="S284" s="4" t="str">
        <f t="shared" si="72"/>
        <v/>
      </c>
      <c r="T284" s="4" t="e">
        <f t="shared" si="73"/>
        <v>#N/A</v>
      </c>
      <c r="U284" s="9" t="e">
        <f t="shared" si="74"/>
        <v>#VALUE!</v>
      </c>
    </row>
    <row r="285" spans="3:21">
      <c r="C285" s="7" t="str">
        <f t="shared" si="60"/>
        <v/>
      </c>
      <c r="D285" s="7" t="str">
        <f t="shared" si="61"/>
        <v/>
      </c>
      <c r="E285" s="7" t="e">
        <f t="shared" si="62"/>
        <v>#VALUE!</v>
      </c>
      <c r="F285" s="7" t="e">
        <f t="shared" si="63"/>
        <v>#VALUE!</v>
      </c>
      <c r="G285" s="7" t="e">
        <f t="shared" si="64"/>
        <v>#VALUE!</v>
      </c>
      <c r="H285" s="7" t="str">
        <f t="shared" si="65"/>
        <v/>
      </c>
      <c r="I285" s="7" t="e">
        <f t="shared" si="66"/>
        <v>#VALUE!</v>
      </c>
      <c r="J285" s="7" t="e">
        <f t="shared" si="67"/>
        <v>#VALUE!</v>
      </c>
      <c r="K285" s="7" t="str">
        <f t="shared" si="68"/>
        <v/>
      </c>
      <c r="L285" s="10" t="str">
        <f t="shared" si="69"/>
        <v/>
      </c>
      <c r="P285" s="8" t="e">
        <f>VLOOKUP(C285,観測地点一覧!$A$4:$K$2354,9,FALSE)</f>
        <v>#N/A</v>
      </c>
      <c r="Q285" s="4" t="str">
        <f t="shared" si="70"/>
        <v/>
      </c>
      <c r="R285" s="4" t="e">
        <f t="shared" si="71"/>
        <v>#N/A</v>
      </c>
      <c r="S285" s="4" t="str">
        <f t="shared" si="72"/>
        <v/>
      </c>
      <c r="T285" s="4" t="e">
        <f t="shared" si="73"/>
        <v>#N/A</v>
      </c>
      <c r="U285" s="9" t="e">
        <f t="shared" si="74"/>
        <v>#VALUE!</v>
      </c>
    </row>
  </sheetData>
  <mergeCells count="1">
    <mergeCell ref="M1:O1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"/>
  <sheetViews>
    <sheetView workbookViewId="0">
      <selection activeCell="O3" sqref="O3"/>
    </sheetView>
  </sheetViews>
  <sheetFormatPr defaultRowHeight="18.75"/>
  <cols>
    <col min="1" max="1" width="92.75" style="5" customWidth="1"/>
    <col min="2" max="2" width="4.375" customWidth="1"/>
    <col min="3" max="3" width="9" style="7"/>
    <col min="4" max="4" width="5.375" style="7" bestFit="1" customWidth="1"/>
    <col min="5" max="6" width="3.5" style="7" bestFit="1" customWidth="1"/>
    <col min="7" max="7" width="9" style="7"/>
    <col min="8" max="8" width="5.375" style="7" bestFit="1" customWidth="1"/>
    <col min="9" max="9" width="3.5" style="7" bestFit="1" customWidth="1"/>
    <col min="10" max="10" width="6" style="7" bestFit="1" customWidth="1"/>
    <col min="11" max="11" width="7.5" style="7" bestFit="1" customWidth="1"/>
    <col min="12" max="12" width="6" style="10" bestFit="1" customWidth="1"/>
    <col min="13" max="13" width="2.5" style="11" bestFit="1" customWidth="1"/>
    <col min="14" max="14" width="3.5" style="4" bestFit="1" customWidth="1"/>
    <col min="15" max="15" width="5.625" style="9" customWidth="1"/>
    <col min="16" max="16" width="16.375" style="8" customWidth="1"/>
    <col min="17" max="17" width="6.25" style="4" bestFit="1" customWidth="1"/>
    <col min="18" max="18" width="6.5" style="4" bestFit="1" customWidth="1"/>
    <col min="19" max="19" width="9" style="4"/>
    <col min="20" max="20" width="6.5" style="4" bestFit="1" customWidth="1"/>
    <col min="21" max="21" width="9" style="9"/>
    <col min="22" max="22" width="9.5" bestFit="1" customWidth="1"/>
  </cols>
  <sheetData>
    <row r="1" spans="1:22">
      <c r="A1" s="6" t="s">
        <v>6407</v>
      </c>
      <c r="C1" s="7" t="s">
        <v>0</v>
      </c>
      <c r="D1" s="7" t="s">
        <v>6122</v>
      </c>
      <c r="E1" s="7" t="s">
        <v>1</v>
      </c>
      <c r="F1" s="7" t="s">
        <v>3</v>
      </c>
      <c r="G1" s="7" t="s">
        <v>4</v>
      </c>
      <c r="H1" s="7" t="s">
        <v>6122</v>
      </c>
      <c r="I1" s="7" t="s">
        <v>3</v>
      </c>
      <c r="J1" s="7" t="s">
        <v>4</v>
      </c>
      <c r="K1" s="7" t="s">
        <v>5</v>
      </c>
      <c r="L1" s="10" t="s">
        <v>6</v>
      </c>
      <c r="M1" s="12" t="s">
        <v>6121</v>
      </c>
      <c r="N1" s="13"/>
      <c r="O1" s="14"/>
      <c r="P1" s="8" t="s">
        <v>6415</v>
      </c>
      <c r="Q1" s="4" t="s">
        <v>6118</v>
      </c>
      <c r="R1" s="4" t="s">
        <v>6117</v>
      </c>
      <c r="S1" s="4" t="s">
        <v>6119</v>
      </c>
      <c r="T1" s="4" t="s">
        <v>6117</v>
      </c>
      <c r="U1" s="9" t="s">
        <v>6120</v>
      </c>
    </row>
    <row r="2" spans="1:22">
      <c r="A2" s="5" t="s">
        <v>6123</v>
      </c>
      <c r="C2" s="7" t="str">
        <f>SUBSTITUTE(LEFT(A2,6)," ","")</f>
        <v>DP.ABU</v>
      </c>
      <c r="D2" s="7" t="str">
        <f>MID($A2,10,2)</f>
        <v xml:space="preserve">P </v>
      </c>
      <c r="E2" s="7">
        <f>VALUE(SUBSTITUTE(MID($A2,15,2)," ",""))</f>
        <v>7</v>
      </c>
      <c r="F2" s="7">
        <f>VALUE(SUBSTITUTE(MID($A2,18,2)," ",""))</f>
        <v>58</v>
      </c>
      <c r="G2" s="7">
        <f>IF(MID($A2,21,5)="     ","",VALUE(MID($A2,21,5)))</f>
        <v>36.57</v>
      </c>
      <c r="H2" s="7" t="str">
        <f>MID($A2,33,2)</f>
        <v xml:space="preserve">S </v>
      </c>
      <c r="I2" s="7">
        <f>IF(MID($A2,38,2)="  ","",VALUE(MID($A2,38,2)))</f>
        <v>58</v>
      </c>
      <c r="J2" s="7">
        <f>IF(MID($A2,41,5)="     ","",VALUE(MID($A2,41,5)))</f>
        <v>38.299999999999997</v>
      </c>
      <c r="K2" s="7" t="str">
        <f>MID($A2,94,5)</f>
        <v xml:space="preserve">  5.1</v>
      </c>
      <c r="L2" s="10" t="str">
        <f>MID($A2,100,5)</f>
        <v>294.1</v>
      </c>
      <c r="M2" s="11">
        <v>7</v>
      </c>
      <c r="N2" s="4">
        <v>58</v>
      </c>
      <c r="O2" s="9">
        <v>34.14</v>
      </c>
      <c r="P2" s="8" t="str">
        <f>VLOOKUP(C2,観測地点一覧!$A$4:$K$2354,9,FALSE)</f>
        <v>阿武山</v>
      </c>
      <c r="Q2" s="4" t="str">
        <f>IF(OR(D2="P ",D2="IP"),"P波","")</f>
        <v>P波</v>
      </c>
      <c r="R2" s="4">
        <f>IF(Q2="P波",(E2-M2)*3600+(F2-N2)*60+G2-O2,NA())</f>
        <v>2.4299999999999997</v>
      </c>
      <c r="S2" s="4" t="str">
        <f>IF(OR(H2="S ",H2="ES"),"S波","")</f>
        <v>S波</v>
      </c>
      <c r="T2" s="4">
        <f>IF(S2="S波",(E2-M2)*3600+(I2-N2)*60+J2-O2,NA())</f>
        <v>4.1599999999999966</v>
      </c>
      <c r="U2" s="9">
        <f>VALUE(K2)</f>
        <v>5.0999999999999996</v>
      </c>
      <c r="V2" s="2"/>
    </row>
    <row r="3" spans="1:22">
      <c r="A3" s="5" t="s">
        <v>6124</v>
      </c>
      <c r="C3" s="7" t="str">
        <f t="shared" ref="C3:C66" si="0">SUBSTITUTE(LEFT(A3,6)," ","")</f>
        <v>N.KTNH</v>
      </c>
      <c r="D3" s="7" t="str">
        <f t="shared" ref="D3:D66" si="1">MID($A3,10,2)</f>
        <v xml:space="preserve">P </v>
      </c>
      <c r="E3" s="7">
        <f t="shared" ref="E3:E66" si="2">VALUE(SUBSTITUTE(MID($A3,15,2)," ",""))</f>
        <v>7</v>
      </c>
      <c r="F3" s="7">
        <f t="shared" ref="F3:F66" si="3">VALUE(SUBSTITUTE(MID($A3,18,2)," ",""))</f>
        <v>58</v>
      </c>
      <c r="G3" s="7">
        <f t="shared" ref="G3:G66" si="4">IF(MID($A3,21,5)="     ","",VALUE(MID($A3,21,5)))</f>
        <v>37.229999999999997</v>
      </c>
      <c r="H3" s="7" t="str">
        <f t="shared" ref="H3:H66" si="5">MID($A3,33,2)</f>
        <v xml:space="preserve">S </v>
      </c>
      <c r="I3" s="7">
        <f t="shared" ref="I3:I66" si="6">IF(MID($A3,38,2)="  ","",VALUE(MID($A3,38,2)))</f>
        <v>58</v>
      </c>
      <c r="J3" s="7">
        <f t="shared" ref="J3:J66" si="7">IF(MID($A3,41,5)="     ","",VALUE(MID($A3,41,5)))</f>
        <v>39.520000000000003</v>
      </c>
      <c r="K3" s="7" t="str">
        <f t="shared" ref="K3:K66" si="8">MID($A3,94,5)</f>
        <v xml:space="preserve"> 11.8</v>
      </c>
      <c r="L3" s="10" t="str">
        <f t="shared" ref="L3:L66" si="9">MID($A3,100,5)</f>
        <v>139.7</v>
      </c>
      <c r="M3" s="11">
        <v>7</v>
      </c>
      <c r="N3" s="4">
        <v>58</v>
      </c>
      <c r="O3" s="9">
        <v>34.14</v>
      </c>
      <c r="P3" s="8" t="str">
        <f>VLOOKUP(C3,観測地点一覧!$A$4:$K$2354,9,FALSE)</f>
        <v>交野</v>
      </c>
      <c r="Q3" s="4" t="str">
        <f t="shared" ref="Q3:Q66" si="10">IF(OR(D3="P ",D3="IP"),"P波","")</f>
        <v>P波</v>
      </c>
      <c r="R3" s="4">
        <f t="shared" ref="R3:R66" si="11">IF(Q3="P波",(E3-M3)*3600+(F3-N3)*60+G3-O3,NA())</f>
        <v>3.0899999999999963</v>
      </c>
      <c r="S3" s="4" t="str">
        <f t="shared" ref="S3:S66" si="12">IF(OR(H3="S ",H3="ES"),"S波","")</f>
        <v>S波</v>
      </c>
      <c r="T3" s="4">
        <f t="shared" ref="T3:T66" si="13">IF(S3="S波",(E3-M3)*3600+(I3-N3)*60+J3-O3,NA())</f>
        <v>5.3800000000000026</v>
      </c>
      <c r="U3" s="9">
        <f>IF(VALUE(K3)&gt;=U2,VALUE(K3),VALUE(K3)+1000)</f>
        <v>11.8</v>
      </c>
    </row>
    <row r="4" spans="1:22">
      <c r="A4" s="5" t="s">
        <v>6125</v>
      </c>
      <c r="C4" s="7" t="str">
        <f t="shared" si="0"/>
        <v>N.KMMH</v>
      </c>
      <c r="D4" s="7" t="str">
        <f t="shared" si="1"/>
        <v xml:space="preserve">P </v>
      </c>
      <c r="E4" s="7">
        <f t="shared" si="2"/>
        <v>7</v>
      </c>
      <c r="F4" s="7">
        <f t="shared" si="3"/>
        <v>58</v>
      </c>
      <c r="G4" s="7">
        <f t="shared" si="4"/>
        <v>37.19</v>
      </c>
      <c r="H4" s="7" t="str">
        <f t="shared" si="5"/>
        <v xml:space="preserve">S </v>
      </c>
      <c r="I4" s="7">
        <f t="shared" si="6"/>
        <v>58</v>
      </c>
      <c r="J4" s="7">
        <f t="shared" si="7"/>
        <v>39.299999999999997</v>
      </c>
      <c r="K4" s="7" t="str">
        <f t="shared" si="8"/>
        <v xml:space="preserve"> 12.9</v>
      </c>
      <c r="L4" s="10" t="str">
        <f t="shared" si="9"/>
        <v xml:space="preserve"> 62.3</v>
      </c>
      <c r="M4" s="11">
        <v>7</v>
      </c>
      <c r="N4" s="4">
        <v>58</v>
      </c>
      <c r="O4" s="9">
        <v>34.14</v>
      </c>
      <c r="P4" s="8" t="str">
        <f>VLOOKUP(C4,観測地点一覧!$A$4:$K$2354,9,FALSE)</f>
        <v>久御山</v>
      </c>
      <c r="Q4" s="4" t="str">
        <f t="shared" si="10"/>
        <v>P波</v>
      </c>
      <c r="R4" s="4">
        <f t="shared" si="11"/>
        <v>3.0499999999999972</v>
      </c>
      <c r="S4" s="4" t="str">
        <f t="shared" si="12"/>
        <v>S波</v>
      </c>
      <c r="T4" s="4">
        <f t="shared" si="13"/>
        <v>5.1599999999999966</v>
      </c>
      <c r="U4" s="9">
        <f t="shared" ref="U4:U67" si="14">IF(VALUE(K4)&gt;=U3,VALUE(K4),VALUE(K4)+1000)</f>
        <v>12.9</v>
      </c>
    </row>
    <row r="5" spans="1:22">
      <c r="A5" s="5" t="s">
        <v>6126</v>
      </c>
      <c r="C5" s="7" t="str">
        <f t="shared" si="0"/>
        <v>DP.MYO</v>
      </c>
      <c r="D5" s="7" t="str">
        <f t="shared" si="1"/>
        <v xml:space="preserve">P </v>
      </c>
      <c r="E5" s="7">
        <f t="shared" si="2"/>
        <v>7</v>
      </c>
      <c r="F5" s="7">
        <f t="shared" si="3"/>
        <v>58</v>
      </c>
      <c r="G5" s="7">
        <f t="shared" si="4"/>
        <v>37.94</v>
      </c>
      <c r="H5" s="7" t="str">
        <f t="shared" si="5"/>
        <v xml:space="preserve">S </v>
      </c>
      <c r="I5" s="7">
        <f t="shared" si="6"/>
        <v>58</v>
      </c>
      <c r="J5" s="7">
        <f t="shared" si="7"/>
        <v>40.68</v>
      </c>
      <c r="K5" s="7" t="str">
        <f t="shared" si="8"/>
        <v xml:space="preserve"> 16.9</v>
      </c>
      <c r="L5" s="10" t="str">
        <f t="shared" si="9"/>
        <v>303.6</v>
      </c>
      <c r="M5" s="11">
        <v>7</v>
      </c>
      <c r="N5" s="4">
        <v>58</v>
      </c>
      <c r="O5" s="9">
        <v>34.14</v>
      </c>
      <c r="P5" s="8" t="str">
        <f>VLOOKUP(C5,観測地点一覧!$A$4:$K$2354,9,FALSE)</f>
        <v>妙見山</v>
      </c>
      <c r="Q5" s="4" t="str">
        <f t="shared" si="10"/>
        <v>P波</v>
      </c>
      <c r="R5" s="4">
        <f t="shared" si="11"/>
        <v>3.7999999999999972</v>
      </c>
      <c r="S5" s="4" t="str">
        <f t="shared" si="12"/>
        <v>S波</v>
      </c>
      <c r="T5" s="4">
        <f t="shared" si="13"/>
        <v>6.5399999999999991</v>
      </c>
      <c r="U5" s="9">
        <f t="shared" si="14"/>
        <v>16.899999999999999</v>
      </c>
    </row>
    <row r="6" spans="1:22">
      <c r="A6" s="5" t="s">
        <v>6127</v>
      </c>
      <c r="C6" s="7" t="str">
        <f t="shared" si="0"/>
        <v>N.OSKH</v>
      </c>
      <c r="D6" s="7" t="str">
        <f t="shared" si="1"/>
        <v xml:space="preserve">P </v>
      </c>
      <c r="E6" s="7">
        <f t="shared" si="2"/>
        <v>7</v>
      </c>
      <c r="F6" s="7">
        <f t="shared" si="3"/>
        <v>58</v>
      </c>
      <c r="G6" s="7">
        <f t="shared" si="4"/>
        <v>37.799999999999997</v>
      </c>
      <c r="H6" s="7" t="str">
        <f t="shared" si="5"/>
        <v xml:space="preserve">S </v>
      </c>
      <c r="I6" s="7">
        <f t="shared" si="6"/>
        <v>58</v>
      </c>
      <c r="J6" s="7">
        <f t="shared" si="7"/>
        <v>40.33</v>
      </c>
      <c r="K6" s="7" t="str">
        <f t="shared" si="8"/>
        <v xml:space="preserve"> 17.0</v>
      </c>
      <c r="L6" s="10" t="str">
        <f t="shared" si="9"/>
        <v>213.2</v>
      </c>
      <c r="M6" s="11">
        <v>7</v>
      </c>
      <c r="N6" s="4">
        <v>58</v>
      </c>
      <c r="O6" s="9">
        <v>34.14</v>
      </c>
      <c r="P6" s="8" t="str">
        <f>VLOOKUP(C6,観測地点一覧!$A$4:$K$2354,9,FALSE)</f>
        <v>大阪</v>
      </c>
      <c r="Q6" s="4" t="str">
        <f t="shared" si="10"/>
        <v>P波</v>
      </c>
      <c r="R6" s="4">
        <f t="shared" si="11"/>
        <v>3.6599999999999966</v>
      </c>
      <c r="S6" s="4" t="str">
        <f t="shared" si="12"/>
        <v>S波</v>
      </c>
      <c r="T6" s="4">
        <f t="shared" si="13"/>
        <v>6.1899999999999977</v>
      </c>
      <c r="U6" s="9">
        <f t="shared" si="14"/>
        <v>17</v>
      </c>
    </row>
    <row r="7" spans="1:22">
      <c r="A7" s="5" t="s">
        <v>6128</v>
      </c>
      <c r="C7" s="7" t="str">
        <f t="shared" si="0"/>
        <v>N.KYTH</v>
      </c>
      <c r="D7" s="7" t="str">
        <f t="shared" si="1"/>
        <v xml:space="preserve">P </v>
      </c>
      <c r="E7" s="7">
        <f t="shared" si="2"/>
        <v>7</v>
      </c>
      <c r="F7" s="7">
        <f t="shared" si="3"/>
        <v>58</v>
      </c>
      <c r="G7" s="7">
        <f t="shared" si="4"/>
        <v>38.369999999999997</v>
      </c>
      <c r="H7" s="7" t="str">
        <f t="shared" si="5"/>
        <v xml:space="preserve">S </v>
      </c>
      <c r="I7" s="7">
        <f t="shared" si="6"/>
        <v>58</v>
      </c>
      <c r="J7" s="7">
        <f t="shared" si="7"/>
        <v>41.3</v>
      </c>
      <c r="K7" s="7" t="str">
        <f t="shared" si="8"/>
        <v xml:space="preserve"> 20.8</v>
      </c>
      <c r="L7" s="10" t="str">
        <f t="shared" si="9"/>
        <v xml:space="preserve"> 28.4</v>
      </c>
      <c r="M7" s="11">
        <v>7</v>
      </c>
      <c r="N7" s="4">
        <v>58</v>
      </c>
      <c r="O7" s="9">
        <v>34.14</v>
      </c>
      <c r="P7" s="8" t="str">
        <f>VLOOKUP(C7,観測地点一覧!$A$4:$K$2354,9,FALSE)</f>
        <v>京都</v>
      </c>
      <c r="Q7" s="4" t="str">
        <f t="shared" si="10"/>
        <v>P波</v>
      </c>
      <c r="R7" s="4">
        <f t="shared" si="11"/>
        <v>4.2299999999999969</v>
      </c>
      <c r="S7" s="4" t="str">
        <f t="shared" si="12"/>
        <v>S波</v>
      </c>
      <c r="T7" s="4">
        <f t="shared" si="13"/>
        <v>7.1599999999999966</v>
      </c>
      <c r="U7" s="9">
        <f t="shared" si="14"/>
        <v>20.8</v>
      </c>
    </row>
    <row r="8" spans="1:22">
      <c r="A8" s="5" t="s">
        <v>6129</v>
      </c>
      <c r="C8" s="7" t="str">
        <f t="shared" si="0"/>
        <v>HEGURI</v>
      </c>
      <c r="D8" s="7" t="str">
        <f t="shared" si="1"/>
        <v xml:space="preserve">P </v>
      </c>
      <c r="E8" s="7">
        <f t="shared" si="2"/>
        <v>7</v>
      </c>
      <c r="F8" s="7">
        <f t="shared" si="3"/>
        <v>58</v>
      </c>
      <c r="G8" s="7">
        <f t="shared" si="4"/>
        <v>38.549999999999997</v>
      </c>
      <c r="H8" s="7" t="str">
        <f t="shared" si="5"/>
        <v xml:space="preserve">S </v>
      </c>
      <c r="I8" s="7">
        <f t="shared" si="6"/>
        <v>58</v>
      </c>
      <c r="J8" s="7">
        <f t="shared" si="7"/>
        <v>41.82</v>
      </c>
      <c r="K8" s="7" t="str">
        <f t="shared" si="8"/>
        <v xml:space="preserve"> 21.7</v>
      </c>
      <c r="L8" s="10" t="str">
        <f t="shared" si="9"/>
        <v>165.1</v>
      </c>
      <c r="M8" s="11">
        <v>7</v>
      </c>
      <c r="N8" s="4">
        <v>58</v>
      </c>
      <c r="O8" s="9">
        <v>34.14</v>
      </c>
      <c r="P8" s="8" t="str">
        <f>VLOOKUP(C8,観測地点一覧!$A$4:$K$2354,9,FALSE)</f>
        <v>奈良平群</v>
      </c>
      <c r="Q8" s="4" t="str">
        <f t="shared" si="10"/>
        <v>P波</v>
      </c>
      <c r="R8" s="4">
        <f t="shared" si="11"/>
        <v>4.4099999999999966</v>
      </c>
      <c r="S8" s="4" t="str">
        <f t="shared" si="12"/>
        <v>S波</v>
      </c>
      <c r="T8" s="4">
        <f t="shared" si="13"/>
        <v>7.68</v>
      </c>
      <c r="U8" s="9">
        <f t="shared" si="14"/>
        <v>21.7</v>
      </c>
    </row>
    <row r="9" spans="1:22">
      <c r="A9" s="5" t="s">
        <v>6130</v>
      </c>
      <c r="C9" s="7" t="str">
        <f t="shared" si="0"/>
        <v>HEGURI</v>
      </c>
      <c r="D9" s="7" t="str">
        <f t="shared" si="1"/>
        <v xml:space="preserve">M </v>
      </c>
      <c r="E9" s="7">
        <f t="shared" si="2"/>
        <v>7</v>
      </c>
      <c r="F9" s="7">
        <f t="shared" si="3"/>
        <v>58</v>
      </c>
      <c r="G9" s="7" t="str">
        <f t="shared" si="4"/>
        <v/>
      </c>
      <c r="H9" s="7" t="str">
        <f t="shared" si="5"/>
        <v xml:space="preserve">  </v>
      </c>
      <c r="I9" s="7" t="str">
        <f t="shared" si="6"/>
        <v/>
      </c>
      <c r="J9" s="7" t="str">
        <f t="shared" si="7"/>
        <v/>
      </c>
      <c r="K9" s="7" t="str">
        <f t="shared" si="8"/>
        <v xml:space="preserve"> 21.7</v>
      </c>
      <c r="L9" s="10" t="str">
        <f t="shared" si="9"/>
        <v>165.1</v>
      </c>
      <c r="M9" s="11">
        <v>7</v>
      </c>
      <c r="N9" s="4">
        <v>58</v>
      </c>
      <c r="O9" s="9">
        <v>34.14</v>
      </c>
      <c r="P9" s="8" t="str">
        <f>VLOOKUP(C9,観測地点一覧!$A$4:$K$2354,9,FALSE)</f>
        <v>奈良平群</v>
      </c>
      <c r="Q9" s="4" t="str">
        <f t="shared" si="10"/>
        <v/>
      </c>
      <c r="R9" s="4" t="e">
        <f t="shared" si="11"/>
        <v>#N/A</v>
      </c>
      <c r="S9" s="4" t="str">
        <f t="shared" si="12"/>
        <v/>
      </c>
      <c r="T9" s="4" t="e">
        <f t="shared" si="13"/>
        <v>#N/A</v>
      </c>
      <c r="U9" s="9">
        <f t="shared" si="14"/>
        <v>21.7</v>
      </c>
    </row>
    <row r="10" spans="1:22">
      <c r="A10" s="5" t="s">
        <v>6131</v>
      </c>
      <c r="C10" s="7" t="str">
        <f t="shared" si="0"/>
        <v>GS.TNN</v>
      </c>
      <c r="D10" s="7" t="str">
        <f t="shared" si="1"/>
        <v xml:space="preserve">P </v>
      </c>
      <c r="E10" s="7">
        <f t="shared" si="2"/>
        <v>7</v>
      </c>
      <c r="F10" s="7">
        <f t="shared" si="3"/>
        <v>58</v>
      </c>
      <c r="G10" s="7">
        <f t="shared" si="4"/>
        <v>38.74</v>
      </c>
      <c r="H10" s="7" t="str">
        <f t="shared" si="5"/>
        <v xml:space="preserve">S </v>
      </c>
      <c r="I10" s="7">
        <f t="shared" si="6"/>
        <v>58</v>
      </c>
      <c r="J10" s="7">
        <f t="shared" si="7"/>
        <v>42.02</v>
      </c>
      <c r="K10" s="7" t="str">
        <f t="shared" si="8"/>
        <v xml:space="preserve"> 22.9</v>
      </c>
      <c r="L10" s="10" t="str">
        <f t="shared" si="9"/>
        <v>206.1</v>
      </c>
      <c r="M10" s="11">
        <v>7</v>
      </c>
      <c r="N10" s="4">
        <v>58</v>
      </c>
      <c r="O10" s="9">
        <v>34.14</v>
      </c>
      <c r="P10" s="8" t="str">
        <f>VLOOKUP(C10,観測地点一覧!$A$4:$K$2354,9,FALSE)</f>
        <v>天王寺</v>
      </c>
      <c r="Q10" s="4" t="str">
        <f t="shared" si="10"/>
        <v>P波</v>
      </c>
      <c r="R10" s="4">
        <f t="shared" si="11"/>
        <v>4.6000000000000014</v>
      </c>
      <c r="S10" s="4" t="str">
        <f t="shared" si="12"/>
        <v>S波</v>
      </c>
      <c r="T10" s="4">
        <f t="shared" si="13"/>
        <v>7.8800000000000026</v>
      </c>
      <c r="U10" s="9">
        <f t="shared" si="14"/>
        <v>22.9</v>
      </c>
    </row>
    <row r="11" spans="1:22">
      <c r="A11" s="5" t="s">
        <v>6132</v>
      </c>
      <c r="C11" s="7" t="str">
        <f t="shared" si="0"/>
        <v>GS.ING</v>
      </c>
      <c r="D11" s="7" t="str">
        <f t="shared" si="1"/>
        <v xml:space="preserve">P </v>
      </c>
      <c r="E11" s="7">
        <f t="shared" si="2"/>
        <v>7</v>
      </c>
      <c r="F11" s="7">
        <f t="shared" si="3"/>
        <v>58</v>
      </c>
      <c r="G11" s="7">
        <f t="shared" si="4"/>
        <v>38.64</v>
      </c>
      <c r="H11" s="7" t="str">
        <f t="shared" si="5"/>
        <v xml:space="preserve">S </v>
      </c>
      <c r="I11" s="7">
        <f t="shared" si="6"/>
        <v>58</v>
      </c>
      <c r="J11" s="7">
        <f t="shared" si="7"/>
        <v>41.75</v>
      </c>
      <c r="K11" s="7" t="str">
        <f t="shared" si="8"/>
        <v xml:space="preserve"> 23.2</v>
      </c>
      <c r="L11" s="10" t="str">
        <f t="shared" si="9"/>
        <v>282.7</v>
      </c>
      <c r="M11" s="11">
        <v>7</v>
      </c>
      <c r="N11" s="4">
        <v>58</v>
      </c>
      <c r="O11" s="9">
        <v>34.14</v>
      </c>
      <c r="P11" s="8" t="str">
        <f>VLOOKUP(C11,観測地点一覧!$A$4:$K$2354,9,FALSE)</f>
        <v>猪名川</v>
      </c>
      <c r="Q11" s="4" t="str">
        <f t="shared" si="10"/>
        <v>P波</v>
      </c>
      <c r="R11" s="4">
        <f t="shared" si="11"/>
        <v>4.5</v>
      </c>
      <c r="S11" s="4" t="str">
        <f t="shared" si="12"/>
        <v>S波</v>
      </c>
      <c r="T11" s="4">
        <f t="shared" si="13"/>
        <v>7.6099999999999994</v>
      </c>
      <c r="U11" s="9">
        <f t="shared" si="14"/>
        <v>23.2</v>
      </c>
    </row>
    <row r="12" spans="1:22">
      <c r="A12" s="5" t="s">
        <v>6133</v>
      </c>
      <c r="C12" s="7" t="str">
        <f t="shared" si="0"/>
        <v>N.KMEH</v>
      </c>
      <c r="D12" s="7" t="str">
        <f t="shared" si="1"/>
        <v xml:space="preserve">P </v>
      </c>
      <c r="E12" s="7">
        <f t="shared" si="2"/>
        <v>7</v>
      </c>
      <c r="F12" s="7">
        <f t="shared" si="3"/>
        <v>58</v>
      </c>
      <c r="G12" s="7">
        <f t="shared" si="4"/>
        <v>39.18</v>
      </c>
      <c r="H12" s="7" t="str">
        <f t="shared" si="5"/>
        <v xml:space="preserve">S </v>
      </c>
      <c r="I12" s="7">
        <f t="shared" si="6"/>
        <v>58</v>
      </c>
      <c r="J12" s="7">
        <f t="shared" si="7"/>
        <v>42.54</v>
      </c>
      <c r="K12" s="7" t="str">
        <f t="shared" si="8"/>
        <v xml:space="preserve"> 25.7</v>
      </c>
      <c r="L12" s="10" t="str">
        <f t="shared" si="9"/>
        <v>330.9</v>
      </c>
      <c r="M12" s="11">
        <v>7</v>
      </c>
      <c r="N12" s="4">
        <v>58</v>
      </c>
      <c r="O12" s="9">
        <v>34.14</v>
      </c>
      <c r="P12" s="8" t="str">
        <f>VLOOKUP(C12,観測地点一覧!$A$4:$K$2354,9,FALSE)</f>
        <v>亀岡</v>
      </c>
      <c r="Q12" s="4" t="str">
        <f t="shared" si="10"/>
        <v>P波</v>
      </c>
      <c r="R12" s="4">
        <f t="shared" si="11"/>
        <v>5.0399999999999991</v>
      </c>
      <c r="S12" s="4" t="str">
        <f t="shared" si="12"/>
        <v>S波</v>
      </c>
      <c r="T12" s="4">
        <f t="shared" si="13"/>
        <v>8.3999999999999986</v>
      </c>
      <c r="U12" s="9">
        <f t="shared" si="14"/>
        <v>25.7</v>
      </c>
    </row>
    <row r="13" spans="1:22">
      <c r="A13" s="5" t="s">
        <v>6134</v>
      </c>
      <c r="C13" s="7" t="str">
        <f t="shared" si="0"/>
        <v>DP.UJT</v>
      </c>
      <c r="D13" s="7" t="str">
        <f t="shared" si="1"/>
        <v xml:space="preserve">P </v>
      </c>
      <c r="E13" s="7">
        <f t="shared" si="2"/>
        <v>7</v>
      </c>
      <c r="F13" s="7">
        <f t="shared" si="3"/>
        <v>58</v>
      </c>
      <c r="G13" s="7">
        <f t="shared" si="4"/>
        <v>39.119999999999997</v>
      </c>
      <c r="H13" s="7" t="str">
        <f t="shared" si="5"/>
        <v xml:space="preserve">S </v>
      </c>
      <c r="I13" s="7">
        <f t="shared" si="6"/>
        <v>58</v>
      </c>
      <c r="J13" s="7">
        <f t="shared" si="7"/>
        <v>42.89</v>
      </c>
      <c r="K13" s="7" t="str">
        <f t="shared" si="8"/>
        <v xml:space="preserve"> 25.9</v>
      </c>
      <c r="L13" s="10" t="str">
        <f t="shared" si="9"/>
        <v xml:space="preserve"> 88.0</v>
      </c>
      <c r="M13" s="11">
        <v>7</v>
      </c>
      <c r="N13" s="4">
        <v>58</v>
      </c>
      <c r="O13" s="9">
        <v>34.14</v>
      </c>
      <c r="P13" s="8" t="str">
        <f>VLOOKUP(C13,観測地点一覧!$A$4:$K$2354,9,FALSE)</f>
        <v>宇治田原</v>
      </c>
      <c r="Q13" s="4" t="str">
        <f t="shared" si="10"/>
        <v>P波</v>
      </c>
      <c r="R13" s="4">
        <f t="shared" si="11"/>
        <v>4.9799999999999969</v>
      </c>
      <c r="S13" s="4" t="str">
        <f t="shared" si="12"/>
        <v>S波</v>
      </c>
      <c r="T13" s="4">
        <f t="shared" si="13"/>
        <v>8.75</v>
      </c>
      <c r="U13" s="9">
        <f t="shared" si="14"/>
        <v>25.9</v>
      </c>
    </row>
    <row r="14" spans="1:22">
      <c r="A14" s="5" t="s">
        <v>6135</v>
      </c>
      <c r="C14" s="7" t="str">
        <f t="shared" si="0"/>
        <v>GS.TKZ</v>
      </c>
      <c r="D14" s="7" t="str">
        <f t="shared" si="1"/>
        <v xml:space="preserve">P </v>
      </c>
      <c r="E14" s="7">
        <f t="shared" si="2"/>
        <v>7</v>
      </c>
      <c r="F14" s="7">
        <f t="shared" si="3"/>
        <v>58</v>
      </c>
      <c r="G14" s="7">
        <f t="shared" si="4"/>
        <v>39.35</v>
      </c>
      <c r="H14" s="7" t="str">
        <f t="shared" si="5"/>
        <v xml:space="preserve">S </v>
      </c>
      <c r="I14" s="7">
        <f t="shared" si="6"/>
        <v>58</v>
      </c>
      <c r="J14" s="7">
        <f t="shared" si="7"/>
        <v>42.73</v>
      </c>
      <c r="K14" s="7" t="str">
        <f t="shared" si="8"/>
        <v xml:space="preserve"> 26.5</v>
      </c>
      <c r="L14" s="10" t="str">
        <f t="shared" si="9"/>
        <v>264.4</v>
      </c>
      <c r="M14" s="11">
        <v>7</v>
      </c>
      <c r="N14" s="4">
        <v>58</v>
      </c>
      <c r="O14" s="9">
        <v>34.14</v>
      </c>
      <c r="P14" s="8" t="str">
        <f>VLOOKUP(C14,観測地点一覧!$A$4:$K$2354,9,FALSE)</f>
        <v>宝塚</v>
      </c>
      <c r="Q14" s="4" t="str">
        <f t="shared" si="10"/>
        <v>P波</v>
      </c>
      <c r="R14" s="4">
        <f t="shared" si="11"/>
        <v>5.2100000000000009</v>
      </c>
      <c r="S14" s="4" t="str">
        <f t="shared" si="12"/>
        <v>S波</v>
      </c>
      <c r="T14" s="4">
        <f t="shared" si="13"/>
        <v>8.5899999999999963</v>
      </c>
      <c r="U14" s="9">
        <f t="shared" si="14"/>
        <v>26.5</v>
      </c>
    </row>
    <row r="15" spans="1:22">
      <c r="A15" s="5" t="s">
        <v>6136</v>
      </c>
      <c r="C15" s="7" t="str">
        <f t="shared" si="0"/>
        <v>DP.YGI</v>
      </c>
      <c r="D15" s="7" t="str">
        <f t="shared" si="1"/>
        <v xml:space="preserve">P </v>
      </c>
      <c r="E15" s="7">
        <f t="shared" si="2"/>
        <v>7</v>
      </c>
      <c r="F15" s="7">
        <f t="shared" si="3"/>
        <v>58</v>
      </c>
      <c r="G15" s="7">
        <f t="shared" si="4"/>
        <v>39.340000000000003</v>
      </c>
      <c r="H15" s="7" t="str">
        <f t="shared" si="5"/>
        <v xml:space="preserve">S </v>
      </c>
      <c r="I15" s="7">
        <f t="shared" si="6"/>
        <v>58</v>
      </c>
      <c r="J15" s="7">
        <f t="shared" si="7"/>
        <v>42.98</v>
      </c>
      <c r="K15" s="7" t="str">
        <f t="shared" si="8"/>
        <v xml:space="preserve"> 27.2</v>
      </c>
      <c r="L15" s="10" t="str">
        <f t="shared" si="9"/>
        <v>337.8</v>
      </c>
      <c r="M15" s="11">
        <v>7</v>
      </c>
      <c r="N15" s="4">
        <v>58</v>
      </c>
      <c r="O15" s="9">
        <v>34.14</v>
      </c>
      <c r="P15" s="8" t="str">
        <f>VLOOKUP(C15,観測地点一覧!$A$4:$K$2354,9,FALSE)</f>
        <v>八木</v>
      </c>
      <c r="Q15" s="4" t="str">
        <f t="shared" si="10"/>
        <v>P波</v>
      </c>
      <c r="R15" s="4">
        <f t="shared" si="11"/>
        <v>5.2000000000000028</v>
      </c>
      <c r="S15" s="4" t="str">
        <f t="shared" si="12"/>
        <v>S波</v>
      </c>
      <c r="T15" s="4">
        <f t="shared" si="13"/>
        <v>8.8399999999999963</v>
      </c>
      <c r="U15" s="9">
        <f t="shared" si="14"/>
        <v>27.2</v>
      </c>
    </row>
    <row r="16" spans="1:22">
      <c r="A16" s="5" t="s">
        <v>6137</v>
      </c>
      <c r="C16" s="7" t="str">
        <f t="shared" si="0"/>
        <v>DP.KGM</v>
      </c>
      <c r="D16" s="7" t="str">
        <f t="shared" si="1"/>
        <v xml:space="preserve">P </v>
      </c>
      <c r="E16" s="7">
        <f t="shared" si="2"/>
        <v>7</v>
      </c>
      <c r="F16" s="7">
        <f t="shared" si="3"/>
        <v>58</v>
      </c>
      <c r="G16" s="7">
        <f t="shared" si="4"/>
        <v>39.49</v>
      </c>
      <c r="H16" s="7" t="str">
        <f t="shared" si="5"/>
        <v xml:space="preserve">S </v>
      </c>
      <c r="I16" s="7">
        <f t="shared" si="6"/>
        <v>58</v>
      </c>
      <c r="J16" s="7">
        <f t="shared" si="7"/>
        <v>42.95</v>
      </c>
      <c r="K16" s="7" t="str">
        <f t="shared" si="8"/>
        <v xml:space="preserve"> 27.4</v>
      </c>
      <c r="L16" s="10" t="str">
        <f t="shared" si="9"/>
        <v xml:space="preserve"> 28.0</v>
      </c>
      <c r="M16" s="11">
        <v>7</v>
      </c>
      <c r="N16" s="4">
        <v>58</v>
      </c>
      <c r="O16" s="9">
        <v>34.14</v>
      </c>
      <c r="P16" s="8" t="str">
        <f>VLOOKUP(C16,観測地点一覧!$A$4:$K$2354,9,FALSE)</f>
        <v>上賀茂</v>
      </c>
      <c r="Q16" s="4" t="str">
        <f t="shared" si="10"/>
        <v>P波</v>
      </c>
      <c r="R16" s="4">
        <f t="shared" si="11"/>
        <v>5.3500000000000014</v>
      </c>
      <c r="S16" s="4" t="str">
        <f t="shared" si="12"/>
        <v>S波</v>
      </c>
      <c r="T16" s="4">
        <f t="shared" si="13"/>
        <v>8.8100000000000023</v>
      </c>
      <c r="U16" s="9">
        <f t="shared" si="14"/>
        <v>27.4</v>
      </c>
    </row>
    <row r="17" spans="1:21">
      <c r="A17" s="5" t="s">
        <v>6138</v>
      </c>
      <c r="C17" s="7" t="str">
        <f t="shared" si="0"/>
        <v>N.KNHH</v>
      </c>
      <c r="D17" s="7" t="str">
        <f t="shared" si="1"/>
        <v xml:space="preserve">P </v>
      </c>
      <c r="E17" s="7">
        <f t="shared" si="2"/>
        <v>7</v>
      </c>
      <c r="F17" s="7">
        <f t="shared" si="3"/>
        <v>58</v>
      </c>
      <c r="G17" s="7">
        <f t="shared" si="4"/>
        <v>39.53</v>
      </c>
      <c r="H17" s="7" t="str">
        <f t="shared" si="5"/>
        <v xml:space="preserve">S </v>
      </c>
      <c r="I17" s="7">
        <f t="shared" si="6"/>
        <v>58</v>
      </c>
      <c r="J17" s="7">
        <f t="shared" si="7"/>
        <v>43.26</v>
      </c>
      <c r="K17" s="7" t="str">
        <f t="shared" si="8"/>
        <v xml:space="preserve"> 29.3</v>
      </c>
      <c r="L17" s="10" t="str">
        <f t="shared" si="9"/>
        <v>226.6</v>
      </c>
      <c r="M17" s="11">
        <v>7</v>
      </c>
      <c r="N17" s="4">
        <v>58</v>
      </c>
      <c r="O17" s="9">
        <v>34.14</v>
      </c>
      <c r="P17" s="8" t="str">
        <f>VLOOKUP(C17,観測地点一覧!$A$4:$K$2354,9,FALSE)</f>
        <v>此花</v>
      </c>
      <c r="Q17" s="4" t="str">
        <f t="shared" si="10"/>
        <v>P波</v>
      </c>
      <c r="R17" s="4">
        <f t="shared" si="11"/>
        <v>5.3900000000000006</v>
      </c>
      <c r="S17" s="4" t="str">
        <f t="shared" si="12"/>
        <v>S波</v>
      </c>
      <c r="T17" s="4">
        <f t="shared" si="13"/>
        <v>9.1199999999999974</v>
      </c>
      <c r="U17" s="9">
        <f t="shared" si="14"/>
        <v>29.3</v>
      </c>
    </row>
    <row r="18" spans="1:21">
      <c r="A18" s="5" t="s">
        <v>6139</v>
      </c>
      <c r="C18" s="7" t="str">
        <f t="shared" si="0"/>
        <v>GS.KRY</v>
      </c>
      <c r="D18" s="7" t="str">
        <f t="shared" si="1"/>
        <v xml:space="preserve">P </v>
      </c>
      <c r="E18" s="7">
        <f t="shared" si="2"/>
        <v>7</v>
      </c>
      <c r="F18" s="7">
        <f t="shared" si="3"/>
        <v>58</v>
      </c>
      <c r="G18" s="7">
        <f t="shared" si="4"/>
        <v>40.049999999999997</v>
      </c>
      <c r="H18" s="7" t="str">
        <f t="shared" si="5"/>
        <v xml:space="preserve">S </v>
      </c>
      <c r="I18" s="7">
        <f t="shared" si="6"/>
        <v>58</v>
      </c>
      <c r="J18" s="7">
        <f t="shared" si="7"/>
        <v>44.24</v>
      </c>
      <c r="K18" s="7" t="str">
        <f t="shared" si="8"/>
        <v xml:space="preserve"> 32.0</v>
      </c>
      <c r="L18" s="10" t="str">
        <f t="shared" si="9"/>
        <v>158.8</v>
      </c>
      <c r="M18" s="11">
        <v>7</v>
      </c>
      <c r="N18" s="4">
        <v>58</v>
      </c>
      <c r="O18" s="9">
        <v>34.14</v>
      </c>
      <c r="P18" s="8" t="str">
        <f>VLOOKUP(C18,観測地点一覧!$A$4:$K$2354,9,FALSE)</f>
        <v>広陵</v>
      </c>
      <c r="Q18" s="4" t="str">
        <f t="shared" si="10"/>
        <v>P波</v>
      </c>
      <c r="R18" s="4">
        <f t="shared" si="11"/>
        <v>5.9099999999999966</v>
      </c>
      <c r="S18" s="4" t="str">
        <f t="shared" si="12"/>
        <v>S波</v>
      </c>
      <c r="T18" s="4">
        <f t="shared" si="13"/>
        <v>10.100000000000001</v>
      </c>
      <c r="U18" s="9">
        <f t="shared" si="14"/>
        <v>32</v>
      </c>
    </row>
    <row r="19" spans="1:21">
      <c r="A19" s="5" t="s">
        <v>6140</v>
      </c>
      <c r="C19" s="7" t="str">
        <f t="shared" si="0"/>
        <v>N.TRIH</v>
      </c>
      <c r="D19" s="7" t="str">
        <f t="shared" si="1"/>
        <v xml:space="preserve">P </v>
      </c>
      <c r="E19" s="7">
        <f t="shared" si="2"/>
        <v>7</v>
      </c>
      <c r="F19" s="7">
        <f t="shared" si="3"/>
        <v>58</v>
      </c>
      <c r="G19" s="7">
        <f t="shared" si="4"/>
        <v>40.799999999999997</v>
      </c>
      <c r="H19" s="7" t="str">
        <f t="shared" si="5"/>
        <v xml:space="preserve">S </v>
      </c>
      <c r="I19" s="7">
        <f t="shared" si="6"/>
        <v>58</v>
      </c>
      <c r="J19" s="7">
        <f t="shared" si="7"/>
        <v>45.57</v>
      </c>
      <c r="K19" s="7" t="str">
        <f t="shared" si="8"/>
        <v xml:space="preserve"> 35.9</v>
      </c>
      <c r="L19" s="10" t="str">
        <f t="shared" si="9"/>
        <v>143.5</v>
      </c>
      <c r="M19" s="11">
        <v>7</v>
      </c>
      <c r="N19" s="4">
        <v>58</v>
      </c>
      <c r="O19" s="9">
        <v>34.14</v>
      </c>
      <c r="P19" s="8" t="str">
        <f>VLOOKUP(C19,観測地点一覧!$A$4:$K$2354,9,FALSE)</f>
        <v>天理</v>
      </c>
      <c r="Q19" s="4" t="str">
        <f t="shared" si="10"/>
        <v>P波</v>
      </c>
      <c r="R19" s="4">
        <f t="shared" si="11"/>
        <v>6.6599999999999966</v>
      </c>
      <c r="S19" s="4" t="str">
        <f t="shared" si="12"/>
        <v>S波</v>
      </c>
      <c r="T19" s="4">
        <f t="shared" si="13"/>
        <v>11.43</v>
      </c>
      <c r="U19" s="9">
        <f t="shared" si="14"/>
        <v>35.9</v>
      </c>
    </row>
    <row r="20" spans="1:21">
      <c r="A20" s="5" t="s">
        <v>6141</v>
      </c>
      <c r="C20" s="7" t="str">
        <f t="shared" si="0"/>
        <v>N.SGRH</v>
      </c>
      <c r="D20" s="7" t="str">
        <f t="shared" si="1"/>
        <v xml:space="preserve">P </v>
      </c>
      <c r="E20" s="7">
        <f t="shared" si="2"/>
        <v>7</v>
      </c>
      <c r="F20" s="7">
        <f t="shared" si="3"/>
        <v>58</v>
      </c>
      <c r="G20" s="7">
        <f t="shared" si="4"/>
        <v>40.92</v>
      </c>
      <c r="H20" s="7" t="str">
        <f t="shared" si="5"/>
        <v xml:space="preserve">S </v>
      </c>
      <c r="I20" s="7">
        <f t="shared" si="6"/>
        <v>58</v>
      </c>
      <c r="J20" s="7">
        <f t="shared" si="7"/>
        <v>45.63</v>
      </c>
      <c r="K20" s="7" t="str">
        <f t="shared" si="8"/>
        <v xml:space="preserve"> 37.5</v>
      </c>
      <c r="L20" s="10" t="str">
        <f t="shared" si="9"/>
        <v xml:space="preserve"> 88.4</v>
      </c>
      <c r="M20" s="11">
        <v>7</v>
      </c>
      <c r="N20" s="4">
        <v>58</v>
      </c>
      <c r="O20" s="9">
        <v>34.14</v>
      </c>
      <c r="P20" s="8" t="str">
        <f>VLOOKUP(C20,観測地点一覧!$A$4:$K$2354,9,FALSE)</f>
        <v>信楽</v>
      </c>
      <c r="Q20" s="4" t="str">
        <f t="shared" si="10"/>
        <v>P波</v>
      </c>
      <c r="R20" s="4">
        <f t="shared" si="11"/>
        <v>6.7800000000000011</v>
      </c>
      <c r="S20" s="4" t="str">
        <f t="shared" si="12"/>
        <v>S波</v>
      </c>
      <c r="T20" s="4">
        <f t="shared" si="13"/>
        <v>11.490000000000002</v>
      </c>
      <c r="U20" s="9">
        <f t="shared" si="14"/>
        <v>37.5</v>
      </c>
    </row>
    <row r="21" spans="1:21">
      <c r="A21" s="5" t="s">
        <v>6142</v>
      </c>
      <c r="C21" s="7" t="str">
        <f t="shared" si="0"/>
        <v>DP.TNJ</v>
      </c>
      <c r="D21" s="7" t="str">
        <f t="shared" si="1"/>
        <v xml:space="preserve">P </v>
      </c>
      <c r="E21" s="7">
        <f t="shared" si="2"/>
        <v>7</v>
      </c>
      <c r="F21" s="7">
        <f t="shared" si="3"/>
        <v>58</v>
      </c>
      <c r="G21" s="7">
        <f t="shared" si="4"/>
        <v>41.89</v>
      </c>
      <c r="H21" s="7" t="str">
        <f t="shared" si="5"/>
        <v xml:space="preserve">S </v>
      </c>
      <c r="I21" s="7">
        <f t="shared" si="6"/>
        <v>58</v>
      </c>
      <c r="J21" s="7">
        <f t="shared" si="7"/>
        <v>47.32</v>
      </c>
      <c r="K21" s="7" t="str">
        <f t="shared" si="8"/>
        <v xml:space="preserve"> 43.1</v>
      </c>
      <c r="L21" s="10" t="str">
        <f t="shared" si="9"/>
        <v>299.4</v>
      </c>
      <c r="M21" s="11">
        <v>7</v>
      </c>
      <c r="N21" s="4">
        <v>58</v>
      </c>
      <c r="O21" s="9">
        <v>34.14</v>
      </c>
      <c r="P21" s="8" t="str">
        <f>VLOOKUP(C21,観測地点一覧!$A$4:$K$2354,9,FALSE)</f>
        <v>丹南</v>
      </c>
      <c r="Q21" s="4" t="str">
        <f t="shared" si="10"/>
        <v>P波</v>
      </c>
      <c r="R21" s="4">
        <f t="shared" si="11"/>
        <v>7.75</v>
      </c>
      <c r="S21" s="4" t="str">
        <f t="shared" si="12"/>
        <v>S波</v>
      </c>
      <c r="T21" s="4">
        <f t="shared" si="13"/>
        <v>13.18</v>
      </c>
      <c r="U21" s="9">
        <f t="shared" si="14"/>
        <v>43.1</v>
      </c>
    </row>
    <row r="22" spans="1:21">
      <c r="A22" s="5" t="s">
        <v>6143</v>
      </c>
      <c r="C22" s="7" t="str">
        <f t="shared" si="0"/>
        <v>N.YZEH</v>
      </c>
      <c r="D22" s="7" t="str">
        <f t="shared" si="1"/>
        <v xml:space="preserve">P </v>
      </c>
      <c r="E22" s="7">
        <f t="shared" si="2"/>
        <v>7</v>
      </c>
      <c r="F22" s="7">
        <f t="shared" si="3"/>
        <v>58</v>
      </c>
      <c r="G22" s="7">
        <f t="shared" si="4"/>
        <v>42.21</v>
      </c>
      <c r="H22" s="7" t="str">
        <f t="shared" si="5"/>
        <v xml:space="preserve">S </v>
      </c>
      <c r="I22" s="7">
        <f t="shared" si="6"/>
        <v>58</v>
      </c>
      <c r="J22" s="7">
        <f t="shared" si="7"/>
        <v>48.04</v>
      </c>
      <c r="K22" s="7" t="str">
        <f t="shared" si="8"/>
        <v xml:space="preserve"> 45.3</v>
      </c>
      <c r="L22" s="10" t="str">
        <f t="shared" si="9"/>
        <v>119.7</v>
      </c>
      <c r="M22" s="11">
        <v>7</v>
      </c>
      <c r="N22" s="4">
        <v>58</v>
      </c>
      <c r="O22" s="9">
        <v>34.14</v>
      </c>
      <c r="P22" s="8" t="str">
        <f>VLOOKUP(C22,観測地点一覧!$A$4:$K$2354,9,FALSE)</f>
        <v>山添</v>
      </c>
      <c r="Q22" s="4" t="str">
        <f t="shared" si="10"/>
        <v>P波</v>
      </c>
      <c r="R22" s="4">
        <f t="shared" si="11"/>
        <v>8.07</v>
      </c>
      <c r="S22" s="4" t="str">
        <f t="shared" si="12"/>
        <v>S波</v>
      </c>
      <c r="T22" s="4">
        <f t="shared" si="13"/>
        <v>13.899999999999999</v>
      </c>
      <c r="U22" s="9">
        <f t="shared" si="14"/>
        <v>45.3</v>
      </c>
    </row>
    <row r="23" spans="1:21">
      <c r="A23" s="5" t="s">
        <v>6144</v>
      </c>
      <c r="C23" s="7" t="str">
        <f t="shared" si="0"/>
        <v>N.MYMH</v>
      </c>
      <c r="D23" s="7" t="str">
        <f t="shared" si="1"/>
        <v xml:space="preserve">P </v>
      </c>
      <c r="E23" s="7">
        <f t="shared" si="2"/>
        <v>7</v>
      </c>
      <c r="F23" s="7">
        <f t="shared" si="3"/>
        <v>58</v>
      </c>
      <c r="G23" s="7">
        <f t="shared" si="4"/>
        <v>42.76</v>
      </c>
      <c r="H23" s="7" t="str">
        <f t="shared" si="5"/>
        <v xml:space="preserve">S </v>
      </c>
      <c r="I23" s="7">
        <f t="shared" si="6"/>
        <v>58</v>
      </c>
      <c r="J23" s="7">
        <f t="shared" si="7"/>
        <v>48.49</v>
      </c>
      <c r="K23" s="7" t="str">
        <f t="shared" si="8"/>
        <v xml:space="preserve"> 47.5</v>
      </c>
      <c r="L23" s="10" t="str">
        <f t="shared" si="9"/>
        <v>352.2</v>
      </c>
      <c r="M23" s="11">
        <v>7</v>
      </c>
      <c r="N23" s="4">
        <v>58</v>
      </c>
      <c r="O23" s="9">
        <v>34.14</v>
      </c>
      <c r="P23" s="8" t="str">
        <f>VLOOKUP(C23,観測地点一覧!$A$4:$K$2354,9,FALSE)</f>
        <v>美山</v>
      </c>
      <c r="Q23" s="4" t="str">
        <f t="shared" si="10"/>
        <v>P波</v>
      </c>
      <c r="R23" s="4">
        <f t="shared" si="11"/>
        <v>8.6199999999999974</v>
      </c>
      <c r="S23" s="4" t="str">
        <f t="shared" si="12"/>
        <v>S波</v>
      </c>
      <c r="T23" s="4">
        <f t="shared" si="13"/>
        <v>14.350000000000001</v>
      </c>
      <c r="U23" s="9">
        <f t="shared" si="14"/>
        <v>47.5</v>
      </c>
    </row>
    <row r="24" spans="1:21">
      <c r="A24" s="5" t="s">
        <v>6145</v>
      </c>
      <c r="C24" s="7" t="str">
        <f t="shared" si="0"/>
        <v>N.TJOH</v>
      </c>
      <c r="D24" s="7" t="str">
        <f t="shared" si="1"/>
        <v xml:space="preserve">P </v>
      </c>
      <c r="E24" s="7">
        <f t="shared" si="2"/>
        <v>7</v>
      </c>
      <c r="F24" s="7">
        <f t="shared" si="3"/>
        <v>58</v>
      </c>
      <c r="G24" s="7">
        <f t="shared" si="4"/>
        <v>43</v>
      </c>
      <c r="H24" s="7" t="str">
        <f t="shared" si="5"/>
        <v xml:space="preserve">S </v>
      </c>
      <c r="I24" s="7">
        <f t="shared" si="6"/>
        <v>58</v>
      </c>
      <c r="J24" s="7">
        <f t="shared" si="7"/>
        <v>49.01</v>
      </c>
      <c r="K24" s="7" t="str">
        <f t="shared" si="8"/>
        <v xml:space="preserve"> 49.6</v>
      </c>
      <c r="L24" s="10" t="str">
        <f t="shared" si="9"/>
        <v>278.4</v>
      </c>
      <c r="M24" s="11">
        <v>7</v>
      </c>
      <c r="N24" s="4">
        <v>58</v>
      </c>
      <c r="O24" s="9">
        <v>34.14</v>
      </c>
      <c r="P24" s="8" t="str">
        <f>VLOOKUP(C24,観測地点一覧!$A$4:$K$2354,9,FALSE)</f>
        <v>東条</v>
      </c>
      <c r="Q24" s="4" t="str">
        <f t="shared" si="10"/>
        <v>P波</v>
      </c>
      <c r="R24" s="4">
        <f t="shared" si="11"/>
        <v>8.86</v>
      </c>
      <c r="S24" s="4" t="str">
        <f t="shared" si="12"/>
        <v>S波</v>
      </c>
      <c r="T24" s="4">
        <f t="shared" si="13"/>
        <v>14.869999999999997</v>
      </c>
      <c r="U24" s="9">
        <f t="shared" si="14"/>
        <v>49.6</v>
      </c>
    </row>
    <row r="25" spans="1:21">
      <c r="A25" s="5" t="s">
        <v>6146</v>
      </c>
      <c r="C25" s="7" t="str">
        <f t="shared" si="0"/>
        <v>N.OTUH</v>
      </c>
      <c r="D25" s="7" t="str">
        <f t="shared" si="1"/>
        <v xml:space="preserve">P </v>
      </c>
      <c r="E25" s="7">
        <f t="shared" si="2"/>
        <v>7</v>
      </c>
      <c r="F25" s="7">
        <f t="shared" si="3"/>
        <v>58</v>
      </c>
      <c r="G25" s="7">
        <f t="shared" si="4"/>
        <v>43.22</v>
      </c>
      <c r="H25" s="7" t="str">
        <f t="shared" si="5"/>
        <v xml:space="preserve">S </v>
      </c>
      <c r="I25" s="7">
        <f t="shared" si="6"/>
        <v>58</v>
      </c>
      <c r="J25" s="7">
        <f t="shared" si="7"/>
        <v>49.48</v>
      </c>
      <c r="K25" s="7" t="str">
        <f t="shared" si="8"/>
        <v xml:space="preserve"> 50.1</v>
      </c>
      <c r="L25" s="10" t="str">
        <f t="shared" si="9"/>
        <v xml:space="preserve"> 26.5</v>
      </c>
      <c r="M25" s="11">
        <v>7</v>
      </c>
      <c r="N25" s="4">
        <v>58</v>
      </c>
      <c r="O25" s="9">
        <v>34.14</v>
      </c>
      <c r="P25" s="8" t="str">
        <f>VLOOKUP(C25,観測地点一覧!$A$4:$K$2354,9,FALSE)</f>
        <v>大津</v>
      </c>
      <c r="Q25" s="4" t="str">
        <f t="shared" si="10"/>
        <v>P波</v>
      </c>
      <c r="R25" s="4">
        <f t="shared" si="11"/>
        <v>9.0799999999999983</v>
      </c>
      <c r="S25" s="4" t="str">
        <f t="shared" si="12"/>
        <v>S波</v>
      </c>
      <c r="T25" s="4">
        <f t="shared" si="13"/>
        <v>15.339999999999996</v>
      </c>
      <c r="U25" s="9">
        <f t="shared" si="14"/>
        <v>50.1</v>
      </c>
    </row>
    <row r="26" spans="1:21">
      <c r="A26" s="5" t="s">
        <v>6147</v>
      </c>
      <c r="C26" s="7" t="str">
        <f t="shared" si="0"/>
        <v>MIKI</v>
      </c>
      <c r="D26" s="7" t="str">
        <f t="shared" si="1"/>
        <v xml:space="preserve">M </v>
      </c>
      <c r="E26" s="7">
        <f t="shared" si="2"/>
        <v>7</v>
      </c>
      <c r="F26" s="7">
        <f t="shared" si="3"/>
        <v>58</v>
      </c>
      <c r="G26" s="7" t="str">
        <f t="shared" si="4"/>
        <v/>
      </c>
      <c r="H26" s="7" t="str">
        <f t="shared" si="5"/>
        <v xml:space="preserve">  </v>
      </c>
      <c r="I26" s="7" t="str">
        <f t="shared" si="6"/>
        <v/>
      </c>
      <c r="J26" s="7" t="str">
        <f t="shared" si="7"/>
        <v/>
      </c>
      <c r="K26" s="7" t="str">
        <f t="shared" si="8"/>
        <v xml:space="preserve"> 52.3</v>
      </c>
      <c r="L26" s="10" t="str">
        <f t="shared" si="9"/>
        <v>266.0</v>
      </c>
      <c r="M26" s="11">
        <v>7</v>
      </c>
      <c r="N26" s="4">
        <v>58</v>
      </c>
      <c r="O26" s="9">
        <v>34.14</v>
      </c>
      <c r="P26" s="8" t="str">
        <f>VLOOKUP(C26,観測地点一覧!$A$4:$K$2354,9,FALSE)</f>
        <v>三木</v>
      </c>
      <c r="Q26" s="4" t="str">
        <f t="shared" si="10"/>
        <v/>
      </c>
      <c r="R26" s="4" t="e">
        <f t="shared" si="11"/>
        <v>#N/A</v>
      </c>
      <c r="S26" s="4" t="str">
        <f t="shared" si="12"/>
        <v/>
      </c>
      <c r="T26" s="4" t="e">
        <f t="shared" si="13"/>
        <v>#N/A</v>
      </c>
      <c r="U26" s="9">
        <f t="shared" si="14"/>
        <v>52.3</v>
      </c>
    </row>
    <row r="27" spans="1:21">
      <c r="A27" s="5" t="s">
        <v>6148</v>
      </c>
      <c r="C27" s="7" t="str">
        <f t="shared" si="0"/>
        <v>WACHI</v>
      </c>
      <c r="D27" s="7" t="str">
        <f t="shared" si="1"/>
        <v xml:space="preserve">P </v>
      </c>
      <c r="E27" s="7">
        <f t="shared" si="2"/>
        <v>7</v>
      </c>
      <c r="F27" s="7">
        <f t="shared" si="3"/>
        <v>58</v>
      </c>
      <c r="G27" s="7">
        <f t="shared" si="4"/>
        <v>43.6</v>
      </c>
      <c r="H27" s="7" t="str">
        <f t="shared" si="5"/>
        <v>ES</v>
      </c>
      <c r="I27" s="7">
        <f t="shared" si="6"/>
        <v>58</v>
      </c>
      <c r="J27" s="7">
        <f t="shared" si="7"/>
        <v>49.76</v>
      </c>
      <c r="K27" s="7" t="str">
        <f t="shared" si="8"/>
        <v xml:space="preserve"> 53.0</v>
      </c>
      <c r="L27" s="10" t="str">
        <f t="shared" si="9"/>
        <v>337.5</v>
      </c>
      <c r="M27" s="11">
        <v>7</v>
      </c>
      <c r="N27" s="4">
        <v>58</v>
      </c>
      <c r="O27" s="9">
        <v>34.14</v>
      </c>
      <c r="P27" s="8" t="str">
        <f>VLOOKUP(C27,観測地点一覧!$A$4:$K$2354,9,FALSE)</f>
        <v>京都和知</v>
      </c>
      <c r="Q27" s="4" t="str">
        <f t="shared" si="10"/>
        <v>P波</v>
      </c>
      <c r="R27" s="4">
        <f t="shared" si="11"/>
        <v>9.4600000000000009</v>
      </c>
      <c r="S27" s="4" t="str">
        <f t="shared" si="12"/>
        <v>S波</v>
      </c>
      <c r="T27" s="4">
        <f t="shared" si="13"/>
        <v>15.619999999999997</v>
      </c>
      <c r="U27" s="9">
        <f t="shared" si="14"/>
        <v>53</v>
      </c>
    </row>
    <row r="28" spans="1:21">
      <c r="A28" s="5" t="s">
        <v>6149</v>
      </c>
      <c r="C28" s="7" t="str">
        <f t="shared" si="0"/>
        <v>WACHI</v>
      </c>
      <c r="D28" s="7" t="str">
        <f t="shared" si="1"/>
        <v xml:space="preserve">M </v>
      </c>
      <c r="E28" s="7">
        <f t="shared" si="2"/>
        <v>7</v>
      </c>
      <c r="F28" s="7">
        <f t="shared" si="3"/>
        <v>58</v>
      </c>
      <c r="G28" s="7" t="str">
        <f t="shared" si="4"/>
        <v/>
      </c>
      <c r="H28" s="7" t="str">
        <f t="shared" si="5"/>
        <v xml:space="preserve">  </v>
      </c>
      <c r="I28" s="7" t="str">
        <f t="shared" si="6"/>
        <v/>
      </c>
      <c r="J28" s="7" t="str">
        <f t="shared" si="7"/>
        <v/>
      </c>
      <c r="K28" s="7" t="str">
        <f t="shared" si="8"/>
        <v xml:space="preserve"> 53.0</v>
      </c>
      <c r="L28" s="10" t="str">
        <f t="shared" si="9"/>
        <v>337.5</v>
      </c>
      <c r="M28" s="11">
        <v>7</v>
      </c>
      <c r="N28" s="4">
        <v>58</v>
      </c>
      <c r="O28" s="9">
        <v>34.14</v>
      </c>
      <c r="P28" s="8" t="str">
        <f>VLOOKUP(C28,観測地点一覧!$A$4:$K$2354,9,FALSE)</f>
        <v>京都和知</v>
      </c>
      <c r="Q28" s="4" t="str">
        <f t="shared" si="10"/>
        <v/>
      </c>
      <c r="R28" s="4" t="e">
        <f t="shared" si="11"/>
        <v>#N/A</v>
      </c>
      <c r="S28" s="4" t="str">
        <f t="shared" si="12"/>
        <v/>
      </c>
      <c r="T28" s="4" t="e">
        <f t="shared" si="13"/>
        <v>#N/A</v>
      </c>
      <c r="U28" s="9">
        <f t="shared" si="14"/>
        <v>53</v>
      </c>
    </row>
    <row r="29" spans="1:21">
      <c r="A29" s="5" t="s">
        <v>6150</v>
      </c>
      <c r="C29" s="7" t="str">
        <f t="shared" si="0"/>
        <v>DP.OHM</v>
      </c>
      <c r="D29" s="7" t="str">
        <f t="shared" si="1"/>
        <v xml:space="preserve">P </v>
      </c>
      <c r="E29" s="7">
        <f t="shared" si="2"/>
        <v>7</v>
      </c>
      <c r="F29" s="7">
        <f t="shared" si="3"/>
        <v>58</v>
      </c>
      <c r="G29" s="7">
        <f t="shared" si="4"/>
        <v>43.95</v>
      </c>
      <c r="H29" s="7" t="str">
        <f t="shared" si="5"/>
        <v xml:space="preserve">S </v>
      </c>
      <c r="I29" s="7">
        <f t="shared" si="6"/>
        <v>58</v>
      </c>
      <c r="J29" s="7">
        <f t="shared" si="7"/>
        <v>50.95</v>
      </c>
      <c r="K29" s="7" t="str">
        <f t="shared" si="8"/>
        <v xml:space="preserve"> 55.8</v>
      </c>
      <c r="L29" s="10" t="str">
        <f t="shared" si="9"/>
        <v xml:space="preserve"> 48.5</v>
      </c>
      <c r="M29" s="11">
        <v>7</v>
      </c>
      <c r="N29" s="4">
        <v>58</v>
      </c>
      <c r="O29" s="9">
        <v>34.14</v>
      </c>
      <c r="P29" s="8" t="str">
        <f>VLOOKUP(C29,観測地点一覧!$A$4:$K$2354,9,FALSE)</f>
        <v>近江八幡</v>
      </c>
      <c r="Q29" s="4" t="str">
        <f t="shared" si="10"/>
        <v>P波</v>
      </c>
      <c r="R29" s="4">
        <f t="shared" si="11"/>
        <v>9.8100000000000023</v>
      </c>
      <c r="S29" s="4" t="str">
        <f t="shared" si="12"/>
        <v>S波</v>
      </c>
      <c r="T29" s="4">
        <f t="shared" si="13"/>
        <v>16.810000000000002</v>
      </c>
      <c r="U29" s="9">
        <f t="shared" si="14"/>
        <v>55.8</v>
      </c>
    </row>
    <row r="30" spans="1:21">
      <c r="A30" s="5" t="s">
        <v>6151</v>
      </c>
      <c r="C30" s="7" t="str">
        <f t="shared" si="0"/>
        <v>TENKAW</v>
      </c>
      <c r="D30" s="7" t="str">
        <f t="shared" si="1"/>
        <v xml:space="preserve">M </v>
      </c>
      <c r="E30" s="7">
        <f t="shared" si="2"/>
        <v>7</v>
      </c>
      <c r="F30" s="7">
        <f t="shared" si="3"/>
        <v>58</v>
      </c>
      <c r="G30" s="7" t="str">
        <f t="shared" si="4"/>
        <v/>
      </c>
      <c r="H30" s="7" t="str">
        <f t="shared" si="5"/>
        <v xml:space="preserve">  </v>
      </c>
      <c r="I30" s="7" t="str">
        <f t="shared" si="6"/>
        <v/>
      </c>
      <c r="J30" s="7" t="str">
        <f t="shared" si="7"/>
        <v/>
      </c>
      <c r="K30" s="7" t="str">
        <f t="shared" si="8"/>
        <v xml:space="preserve"> 68.1</v>
      </c>
      <c r="L30" s="10" t="str">
        <f t="shared" si="9"/>
        <v>159.2</v>
      </c>
      <c r="M30" s="11">
        <v>7</v>
      </c>
      <c r="N30" s="4">
        <v>58</v>
      </c>
      <c r="O30" s="9">
        <v>34.14</v>
      </c>
      <c r="P30" s="8" t="str">
        <f>VLOOKUP(C30,観測地点一覧!$A$4:$K$2354,9,FALSE)</f>
        <v>奈良天川</v>
      </c>
      <c r="Q30" s="4" t="str">
        <f t="shared" si="10"/>
        <v/>
      </c>
      <c r="R30" s="4" t="e">
        <f t="shared" si="11"/>
        <v>#N/A</v>
      </c>
      <c r="S30" s="4" t="str">
        <f t="shared" si="12"/>
        <v/>
      </c>
      <c r="T30" s="4" t="e">
        <f t="shared" si="13"/>
        <v>#N/A</v>
      </c>
      <c r="U30" s="9">
        <f t="shared" si="14"/>
        <v>68.099999999999994</v>
      </c>
    </row>
    <row r="31" spans="1:21">
      <c r="A31" s="5" t="s">
        <v>6152</v>
      </c>
      <c r="C31" s="7" t="str">
        <f t="shared" si="0"/>
        <v>KOUYA</v>
      </c>
      <c r="D31" s="7" t="str">
        <f t="shared" si="1"/>
        <v xml:space="preserve">P </v>
      </c>
      <c r="E31" s="7">
        <f t="shared" si="2"/>
        <v>7</v>
      </c>
      <c r="F31" s="7">
        <f t="shared" si="3"/>
        <v>58</v>
      </c>
      <c r="G31" s="7">
        <f t="shared" si="4"/>
        <v>46.08</v>
      </c>
      <c r="H31" s="7" t="str">
        <f t="shared" si="5"/>
        <v xml:space="preserve">S </v>
      </c>
      <c r="I31" s="7">
        <f t="shared" si="6"/>
        <v>58</v>
      </c>
      <c r="J31" s="7">
        <f t="shared" si="7"/>
        <v>54.34</v>
      </c>
      <c r="K31" s="7" t="str">
        <f t="shared" si="8"/>
        <v xml:space="preserve"> 69.1</v>
      </c>
      <c r="L31" s="10" t="str">
        <f t="shared" si="9"/>
        <v>182.4</v>
      </c>
      <c r="M31" s="11">
        <v>7</v>
      </c>
      <c r="N31" s="4">
        <v>58</v>
      </c>
      <c r="O31" s="9">
        <v>34.14</v>
      </c>
      <c r="P31" s="8" t="str">
        <f>VLOOKUP(C31,観測地点一覧!$A$4:$K$2354,9,FALSE)</f>
        <v>和歌山高野</v>
      </c>
      <c r="Q31" s="4" t="str">
        <f t="shared" si="10"/>
        <v>P波</v>
      </c>
      <c r="R31" s="4">
        <f t="shared" si="11"/>
        <v>11.939999999999998</v>
      </c>
      <c r="S31" s="4" t="str">
        <f t="shared" si="12"/>
        <v>S波</v>
      </c>
      <c r="T31" s="4">
        <f t="shared" si="13"/>
        <v>20.200000000000003</v>
      </c>
      <c r="U31" s="9">
        <f t="shared" si="14"/>
        <v>69.099999999999994</v>
      </c>
    </row>
    <row r="32" spans="1:21">
      <c r="A32" s="5" t="s">
        <v>6153</v>
      </c>
      <c r="C32" s="7" t="str">
        <f t="shared" si="0"/>
        <v>KOUYA</v>
      </c>
      <c r="D32" s="7" t="str">
        <f t="shared" si="1"/>
        <v xml:space="preserve">M </v>
      </c>
      <c r="E32" s="7">
        <f t="shared" si="2"/>
        <v>7</v>
      </c>
      <c r="F32" s="7">
        <f t="shared" si="3"/>
        <v>58</v>
      </c>
      <c r="G32" s="7" t="str">
        <f t="shared" si="4"/>
        <v/>
      </c>
      <c r="H32" s="7" t="str">
        <f t="shared" si="5"/>
        <v xml:space="preserve">  </v>
      </c>
      <c r="I32" s="7" t="str">
        <f t="shared" si="6"/>
        <v/>
      </c>
      <c r="J32" s="7" t="str">
        <f t="shared" si="7"/>
        <v/>
      </c>
      <c r="K32" s="7" t="str">
        <f t="shared" si="8"/>
        <v xml:space="preserve"> 69.1</v>
      </c>
      <c r="L32" s="10" t="str">
        <f t="shared" si="9"/>
        <v>182.4</v>
      </c>
      <c r="M32" s="11">
        <v>7</v>
      </c>
      <c r="N32" s="4">
        <v>58</v>
      </c>
      <c r="O32" s="9">
        <v>34.14</v>
      </c>
      <c r="P32" s="8" t="str">
        <f>VLOOKUP(C32,観測地点一覧!$A$4:$K$2354,9,FALSE)</f>
        <v>和歌山高野</v>
      </c>
      <c r="Q32" s="4" t="str">
        <f t="shared" si="10"/>
        <v/>
      </c>
      <c r="R32" s="4" t="e">
        <f t="shared" si="11"/>
        <v>#N/A</v>
      </c>
      <c r="S32" s="4" t="str">
        <f t="shared" si="12"/>
        <v/>
      </c>
      <c r="T32" s="4" t="e">
        <f t="shared" si="13"/>
        <v>#N/A</v>
      </c>
      <c r="U32" s="9">
        <f t="shared" si="14"/>
        <v>69.099999999999994</v>
      </c>
    </row>
    <row r="33" spans="1:21">
      <c r="A33" s="5" t="s">
        <v>6154</v>
      </c>
      <c r="C33" s="7" t="str">
        <f t="shared" si="0"/>
        <v>N.KAMH</v>
      </c>
      <c r="D33" s="7" t="str">
        <f t="shared" si="1"/>
        <v xml:space="preserve">P </v>
      </c>
      <c r="E33" s="7">
        <f t="shared" si="2"/>
        <v>7</v>
      </c>
      <c r="F33" s="7">
        <f t="shared" si="3"/>
        <v>58</v>
      </c>
      <c r="G33" s="7">
        <f t="shared" si="4"/>
        <v>46.3</v>
      </c>
      <c r="H33" s="7" t="str">
        <f t="shared" si="5"/>
        <v xml:space="preserve">S </v>
      </c>
      <c r="I33" s="7">
        <f t="shared" si="6"/>
        <v>58</v>
      </c>
      <c r="J33" s="7">
        <f t="shared" si="7"/>
        <v>54.94</v>
      </c>
      <c r="K33" s="7" t="str">
        <f t="shared" si="8"/>
        <v xml:space="preserve"> 71.5</v>
      </c>
      <c r="L33" s="10" t="str">
        <f t="shared" si="9"/>
        <v>293.7</v>
      </c>
      <c r="M33" s="11">
        <v>7</v>
      </c>
      <c r="N33" s="4">
        <v>58</v>
      </c>
      <c r="O33" s="9">
        <v>34.14</v>
      </c>
      <c r="P33" s="8" t="str">
        <f>VLOOKUP(C33,観測地点一覧!$A$4:$K$2354,9,FALSE)</f>
        <v>加美</v>
      </c>
      <c r="Q33" s="4" t="str">
        <f t="shared" si="10"/>
        <v>P波</v>
      </c>
      <c r="R33" s="4">
        <f t="shared" si="11"/>
        <v>12.159999999999997</v>
      </c>
      <c r="S33" s="4" t="str">
        <f t="shared" si="12"/>
        <v>S波</v>
      </c>
      <c r="T33" s="4">
        <f t="shared" si="13"/>
        <v>20.799999999999997</v>
      </c>
      <c r="U33" s="9">
        <f t="shared" si="14"/>
        <v>71.5</v>
      </c>
    </row>
    <row r="34" spans="1:21">
      <c r="A34" s="5" t="s">
        <v>6155</v>
      </c>
      <c r="C34" s="7" t="str">
        <f t="shared" si="0"/>
        <v>KASAI</v>
      </c>
      <c r="D34" s="7" t="str">
        <f t="shared" si="1"/>
        <v xml:space="preserve">P </v>
      </c>
      <c r="E34" s="7">
        <f t="shared" si="2"/>
        <v>7</v>
      </c>
      <c r="F34" s="7">
        <f t="shared" si="3"/>
        <v>58</v>
      </c>
      <c r="G34" s="7">
        <f t="shared" si="4"/>
        <v>46.72</v>
      </c>
      <c r="H34" s="7" t="str">
        <f t="shared" si="5"/>
        <v xml:space="preserve">S </v>
      </c>
      <c r="I34" s="7">
        <f t="shared" si="6"/>
        <v>58</v>
      </c>
      <c r="J34" s="7">
        <f t="shared" si="7"/>
        <v>55.55</v>
      </c>
      <c r="K34" s="7" t="str">
        <f t="shared" si="8"/>
        <v xml:space="preserve"> 73.0</v>
      </c>
      <c r="L34" s="10" t="str">
        <f t="shared" si="9"/>
        <v>282.6</v>
      </c>
      <c r="M34" s="11">
        <v>7</v>
      </c>
      <c r="N34" s="4">
        <v>58</v>
      </c>
      <c r="O34" s="9">
        <v>34.14</v>
      </c>
      <c r="P34" s="8" t="str">
        <f>VLOOKUP(C34,観測地点一覧!$A$4:$K$2354,9,FALSE)</f>
        <v>加西</v>
      </c>
      <c r="Q34" s="4" t="str">
        <f t="shared" si="10"/>
        <v>P波</v>
      </c>
      <c r="R34" s="4">
        <f t="shared" si="11"/>
        <v>12.579999999999998</v>
      </c>
      <c r="S34" s="4" t="str">
        <f t="shared" si="12"/>
        <v>S波</v>
      </c>
      <c r="T34" s="4">
        <f t="shared" si="13"/>
        <v>21.409999999999997</v>
      </c>
      <c r="U34" s="9">
        <f t="shared" si="14"/>
        <v>73</v>
      </c>
    </row>
    <row r="35" spans="1:21">
      <c r="A35" s="5" t="s">
        <v>6156</v>
      </c>
      <c r="C35" s="7" t="str">
        <f t="shared" si="0"/>
        <v>KASAI</v>
      </c>
      <c r="D35" s="7" t="str">
        <f t="shared" si="1"/>
        <v xml:space="preserve">M </v>
      </c>
      <c r="E35" s="7">
        <f t="shared" si="2"/>
        <v>7</v>
      </c>
      <c r="F35" s="7">
        <f t="shared" si="3"/>
        <v>58</v>
      </c>
      <c r="G35" s="7" t="str">
        <f t="shared" si="4"/>
        <v/>
      </c>
      <c r="H35" s="7" t="str">
        <f t="shared" si="5"/>
        <v xml:space="preserve">  </v>
      </c>
      <c r="I35" s="7" t="str">
        <f t="shared" si="6"/>
        <v/>
      </c>
      <c r="J35" s="7" t="str">
        <f t="shared" si="7"/>
        <v/>
      </c>
      <c r="K35" s="7" t="str">
        <f t="shared" si="8"/>
        <v xml:space="preserve"> 73.0</v>
      </c>
      <c r="L35" s="10" t="str">
        <f t="shared" si="9"/>
        <v>282.6</v>
      </c>
      <c r="M35" s="11">
        <v>7</v>
      </c>
      <c r="N35" s="4">
        <v>58</v>
      </c>
      <c r="O35" s="9">
        <v>34.14</v>
      </c>
      <c r="P35" s="8" t="str">
        <f>VLOOKUP(C35,観測地点一覧!$A$4:$K$2354,9,FALSE)</f>
        <v>加西</v>
      </c>
      <c r="Q35" s="4" t="str">
        <f t="shared" si="10"/>
        <v/>
      </c>
      <c r="R35" s="4" t="e">
        <f t="shared" si="11"/>
        <v>#N/A</v>
      </c>
      <c r="S35" s="4" t="str">
        <f t="shared" si="12"/>
        <v/>
      </c>
      <c r="T35" s="4" t="e">
        <f t="shared" si="13"/>
        <v>#N/A</v>
      </c>
      <c r="U35" s="9">
        <f t="shared" si="14"/>
        <v>73</v>
      </c>
    </row>
    <row r="36" spans="1:21">
      <c r="A36" s="5" t="s">
        <v>6157</v>
      </c>
      <c r="C36" s="7" t="str">
        <f t="shared" si="0"/>
        <v>KATADA</v>
      </c>
      <c r="D36" s="7" t="str">
        <f t="shared" si="1"/>
        <v xml:space="preserve">P </v>
      </c>
      <c r="E36" s="7">
        <f t="shared" si="2"/>
        <v>7</v>
      </c>
      <c r="F36" s="7">
        <f t="shared" si="3"/>
        <v>58</v>
      </c>
      <c r="G36" s="7">
        <f t="shared" si="4"/>
        <v>46.71</v>
      </c>
      <c r="H36" s="7" t="str">
        <f t="shared" si="5"/>
        <v xml:space="preserve">S </v>
      </c>
      <c r="I36" s="7">
        <f t="shared" si="6"/>
        <v>58</v>
      </c>
      <c r="J36" s="7">
        <f t="shared" si="7"/>
        <v>55.98</v>
      </c>
      <c r="K36" s="7" t="str">
        <f t="shared" si="8"/>
        <v xml:space="preserve"> 74.2</v>
      </c>
      <c r="L36" s="10" t="str">
        <f t="shared" si="9"/>
        <v>101.1</v>
      </c>
      <c r="M36" s="11">
        <v>7</v>
      </c>
      <c r="N36" s="4">
        <v>58</v>
      </c>
      <c r="O36" s="9">
        <v>34.14</v>
      </c>
      <c r="P36" s="8" t="str">
        <f>VLOOKUP(C36,観測地点一覧!$A$4:$K$2354,9,FALSE)</f>
        <v>津片田薬王寺</v>
      </c>
      <c r="Q36" s="4" t="str">
        <f t="shared" si="10"/>
        <v>P波</v>
      </c>
      <c r="R36" s="4">
        <f t="shared" si="11"/>
        <v>12.57</v>
      </c>
      <c r="S36" s="4" t="str">
        <f t="shared" si="12"/>
        <v>S波</v>
      </c>
      <c r="T36" s="4">
        <f t="shared" si="13"/>
        <v>21.839999999999996</v>
      </c>
      <c r="U36" s="9">
        <f t="shared" si="14"/>
        <v>74.2</v>
      </c>
    </row>
    <row r="37" spans="1:21">
      <c r="A37" s="5" t="s">
        <v>6158</v>
      </c>
      <c r="C37" s="7" t="str">
        <f t="shared" si="0"/>
        <v>KATADA</v>
      </c>
      <c r="D37" s="7" t="str">
        <f t="shared" si="1"/>
        <v xml:space="preserve">M </v>
      </c>
      <c r="E37" s="7">
        <f t="shared" si="2"/>
        <v>7</v>
      </c>
      <c r="F37" s="7">
        <f t="shared" si="3"/>
        <v>58</v>
      </c>
      <c r="G37" s="7" t="str">
        <f t="shared" si="4"/>
        <v/>
      </c>
      <c r="H37" s="7" t="str">
        <f t="shared" si="5"/>
        <v xml:space="preserve">  </v>
      </c>
      <c r="I37" s="7" t="str">
        <f t="shared" si="6"/>
        <v/>
      </c>
      <c r="J37" s="7" t="str">
        <f t="shared" si="7"/>
        <v/>
      </c>
      <c r="K37" s="7" t="str">
        <f t="shared" si="8"/>
        <v xml:space="preserve"> 74.2</v>
      </c>
      <c r="L37" s="10" t="str">
        <f t="shared" si="9"/>
        <v>101.1</v>
      </c>
      <c r="M37" s="11">
        <v>7</v>
      </c>
      <c r="N37" s="4">
        <v>58</v>
      </c>
      <c r="O37" s="9">
        <v>34.14</v>
      </c>
      <c r="P37" s="8" t="str">
        <f>VLOOKUP(C37,観測地点一覧!$A$4:$K$2354,9,FALSE)</f>
        <v>津片田薬王寺</v>
      </c>
      <c r="Q37" s="4" t="str">
        <f t="shared" si="10"/>
        <v/>
      </c>
      <c r="R37" s="4" t="e">
        <f t="shared" si="11"/>
        <v>#N/A</v>
      </c>
      <c r="S37" s="4" t="str">
        <f t="shared" si="12"/>
        <v/>
      </c>
      <c r="T37" s="4" t="e">
        <f t="shared" si="13"/>
        <v>#N/A</v>
      </c>
      <c r="U37" s="9">
        <f t="shared" si="14"/>
        <v>74.2</v>
      </c>
    </row>
    <row r="38" spans="1:21">
      <c r="A38" s="5" t="s">
        <v>6159</v>
      </c>
      <c r="C38" s="7" t="str">
        <f t="shared" si="0"/>
        <v>AWJNGS</v>
      </c>
      <c r="D38" s="7" t="str">
        <f t="shared" si="1"/>
        <v xml:space="preserve">P </v>
      </c>
      <c r="E38" s="7">
        <f t="shared" si="2"/>
        <v>7</v>
      </c>
      <c r="F38" s="7">
        <f t="shared" si="3"/>
        <v>58</v>
      </c>
      <c r="G38" s="7">
        <f t="shared" si="4"/>
        <v>47.1</v>
      </c>
      <c r="H38" s="7" t="str">
        <f t="shared" si="5"/>
        <v xml:space="preserve">S </v>
      </c>
      <c r="I38" s="7">
        <f t="shared" si="6"/>
        <v>58</v>
      </c>
      <c r="J38" s="7">
        <f t="shared" si="7"/>
        <v>56.88</v>
      </c>
      <c r="K38" s="7" t="str">
        <f t="shared" si="8"/>
        <v xml:space="preserve"> 77.0</v>
      </c>
      <c r="L38" s="10" t="str">
        <f t="shared" si="9"/>
        <v>239.1</v>
      </c>
      <c r="M38" s="11">
        <v>7</v>
      </c>
      <c r="N38" s="4">
        <v>58</v>
      </c>
      <c r="O38" s="9">
        <v>34.14</v>
      </c>
      <c r="P38" s="8" t="str">
        <f>VLOOKUP(C38,観測地点一覧!$A$4:$K$2354,9,FALSE)</f>
        <v>淡路島長澤</v>
      </c>
      <c r="Q38" s="4" t="str">
        <f t="shared" si="10"/>
        <v>P波</v>
      </c>
      <c r="R38" s="4">
        <f t="shared" si="11"/>
        <v>12.96</v>
      </c>
      <c r="S38" s="4" t="str">
        <f t="shared" si="12"/>
        <v>S波</v>
      </c>
      <c r="T38" s="4">
        <f t="shared" si="13"/>
        <v>22.740000000000002</v>
      </c>
      <c r="U38" s="9">
        <f t="shared" si="14"/>
        <v>77</v>
      </c>
    </row>
    <row r="39" spans="1:21">
      <c r="A39" s="5" t="s">
        <v>6160</v>
      </c>
      <c r="C39" s="7" t="str">
        <f t="shared" si="0"/>
        <v>AWJNGS</v>
      </c>
      <c r="D39" s="7" t="str">
        <f t="shared" si="1"/>
        <v xml:space="preserve">M </v>
      </c>
      <c r="E39" s="7">
        <f t="shared" si="2"/>
        <v>7</v>
      </c>
      <c r="F39" s="7">
        <f t="shared" si="3"/>
        <v>58</v>
      </c>
      <c r="G39" s="7" t="str">
        <f t="shared" si="4"/>
        <v/>
      </c>
      <c r="H39" s="7" t="str">
        <f t="shared" si="5"/>
        <v xml:space="preserve">  </v>
      </c>
      <c r="I39" s="7" t="str">
        <f t="shared" si="6"/>
        <v/>
      </c>
      <c r="J39" s="7" t="str">
        <f t="shared" si="7"/>
        <v/>
      </c>
      <c r="K39" s="7" t="str">
        <f t="shared" si="8"/>
        <v xml:space="preserve"> 77.0</v>
      </c>
      <c r="L39" s="10" t="str">
        <f t="shared" si="9"/>
        <v>239.1</v>
      </c>
      <c r="M39" s="11">
        <v>7</v>
      </c>
      <c r="N39" s="4">
        <v>58</v>
      </c>
      <c r="O39" s="9">
        <v>34.14</v>
      </c>
      <c r="P39" s="8" t="str">
        <f>VLOOKUP(C39,観測地点一覧!$A$4:$K$2354,9,FALSE)</f>
        <v>淡路島長澤</v>
      </c>
      <c r="Q39" s="4" t="str">
        <f t="shared" si="10"/>
        <v/>
      </c>
      <c r="R39" s="4" t="e">
        <f t="shared" si="11"/>
        <v>#N/A</v>
      </c>
      <c r="S39" s="4" t="str">
        <f t="shared" si="12"/>
        <v/>
      </c>
      <c r="T39" s="4" t="e">
        <f t="shared" si="13"/>
        <v>#N/A</v>
      </c>
      <c r="U39" s="9">
        <f t="shared" si="14"/>
        <v>77</v>
      </c>
    </row>
    <row r="40" spans="1:21">
      <c r="A40" s="5" t="s">
        <v>6161</v>
      </c>
      <c r="C40" s="7" t="str">
        <f t="shared" si="0"/>
        <v>EIGENJ</v>
      </c>
      <c r="D40" s="7" t="str">
        <f t="shared" si="1"/>
        <v xml:space="preserve">M </v>
      </c>
      <c r="E40" s="7">
        <f t="shared" si="2"/>
        <v>7</v>
      </c>
      <c r="F40" s="7">
        <f t="shared" si="3"/>
        <v>58</v>
      </c>
      <c r="G40" s="7" t="str">
        <f t="shared" si="4"/>
        <v/>
      </c>
      <c r="H40" s="7" t="str">
        <f t="shared" si="5"/>
        <v xml:space="preserve">  </v>
      </c>
      <c r="I40" s="7" t="str">
        <f t="shared" si="6"/>
        <v/>
      </c>
      <c r="J40" s="7" t="str">
        <f t="shared" si="7"/>
        <v/>
      </c>
      <c r="K40" s="7" t="str">
        <f t="shared" si="8"/>
        <v xml:space="preserve"> 77.2</v>
      </c>
      <c r="L40" s="10" t="str">
        <f t="shared" si="9"/>
        <v xml:space="preserve"> 64.8</v>
      </c>
      <c r="M40" s="11">
        <v>7</v>
      </c>
      <c r="N40" s="4">
        <v>58</v>
      </c>
      <c r="O40" s="9">
        <v>34.14</v>
      </c>
      <c r="P40" s="8" t="str">
        <f>VLOOKUP(C40,観測地点一覧!$A$4:$K$2354,9,FALSE)</f>
        <v>滋賀永源寺</v>
      </c>
      <c r="Q40" s="4" t="str">
        <f t="shared" si="10"/>
        <v/>
      </c>
      <c r="R40" s="4" t="e">
        <f t="shared" si="11"/>
        <v>#N/A</v>
      </c>
      <c r="S40" s="4" t="str">
        <f t="shared" si="12"/>
        <v/>
      </c>
      <c r="T40" s="4" t="e">
        <f t="shared" si="13"/>
        <v>#N/A</v>
      </c>
      <c r="U40" s="9">
        <f t="shared" si="14"/>
        <v>77.2</v>
      </c>
    </row>
    <row r="41" spans="1:21">
      <c r="A41" s="5" t="s">
        <v>6162</v>
      </c>
      <c r="C41" s="7" t="str">
        <f t="shared" si="0"/>
        <v>MIHAMA</v>
      </c>
      <c r="D41" s="7" t="str">
        <f t="shared" si="1"/>
        <v xml:space="preserve">M </v>
      </c>
      <c r="E41" s="7">
        <f t="shared" si="2"/>
        <v>7</v>
      </c>
      <c r="F41" s="7">
        <f t="shared" si="3"/>
        <v>58</v>
      </c>
      <c r="G41" s="7" t="str">
        <f t="shared" si="4"/>
        <v/>
      </c>
      <c r="H41" s="7" t="str">
        <f t="shared" si="5"/>
        <v xml:space="preserve">  </v>
      </c>
      <c r="I41" s="7" t="str">
        <f t="shared" si="6"/>
        <v/>
      </c>
      <c r="J41" s="7" t="str">
        <f t="shared" si="7"/>
        <v/>
      </c>
      <c r="K41" s="7" t="str">
        <f t="shared" si="8"/>
        <v xml:space="preserve"> 83.0</v>
      </c>
      <c r="L41" s="10" t="str">
        <f t="shared" si="9"/>
        <v xml:space="preserve"> 23.1</v>
      </c>
      <c r="M41" s="11">
        <v>7</v>
      </c>
      <c r="N41" s="4">
        <v>58</v>
      </c>
      <c r="O41" s="9">
        <v>34.14</v>
      </c>
      <c r="P41" s="8" t="str">
        <f>VLOOKUP(C41,観測地点一覧!$A$4:$K$2354,9,FALSE)</f>
        <v>福井美浜</v>
      </c>
      <c r="Q41" s="4" t="str">
        <f t="shared" si="10"/>
        <v/>
      </c>
      <c r="R41" s="4" t="e">
        <f t="shared" si="11"/>
        <v>#N/A</v>
      </c>
      <c r="S41" s="4" t="str">
        <f t="shared" si="12"/>
        <v/>
      </c>
      <c r="T41" s="4" t="e">
        <f t="shared" si="13"/>
        <v>#N/A</v>
      </c>
      <c r="U41" s="9">
        <f t="shared" si="14"/>
        <v>83</v>
      </c>
    </row>
    <row r="42" spans="1:21">
      <c r="A42" s="5" t="s">
        <v>6163</v>
      </c>
      <c r="C42" s="7" t="str">
        <f t="shared" si="0"/>
        <v>N.MASH</v>
      </c>
      <c r="D42" s="7" t="str">
        <f t="shared" si="1"/>
        <v xml:space="preserve">P </v>
      </c>
      <c r="E42" s="7">
        <f t="shared" si="2"/>
        <v>7</v>
      </c>
      <c r="F42" s="7">
        <f t="shared" si="3"/>
        <v>58</v>
      </c>
      <c r="G42" s="7">
        <f t="shared" si="4"/>
        <v>48.48</v>
      </c>
      <c r="H42" s="7" t="str">
        <f t="shared" si="5"/>
        <v xml:space="preserve">S </v>
      </c>
      <c r="I42" s="7">
        <f t="shared" si="6"/>
        <v>58</v>
      </c>
      <c r="J42" s="7">
        <f t="shared" si="7"/>
        <v>59.32</v>
      </c>
      <c r="K42" s="7" t="str">
        <f t="shared" si="8"/>
        <v xml:space="preserve"> 87.5</v>
      </c>
      <c r="L42" s="10" t="str">
        <f t="shared" si="9"/>
        <v>112.3</v>
      </c>
      <c r="M42" s="11">
        <v>7</v>
      </c>
      <c r="N42" s="4">
        <v>58</v>
      </c>
      <c r="O42" s="9">
        <v>34.14</v>
      </c>
      <c r="P42" s="8" t="str">
        <f>VLOOKUP(C42,観測地点一覧!$A$4:$K$2354,9,FALSE)</f>
        <v>松阪</v>
      </c>
      <c r="Q42" s="4" t="str">
        <f t="shared" si="10"/>
        <v>P波</v>
      </c>
      <c r="R42" s="4">
        <f t="shared" si="11"/>
        <v>14.339999999999996</v>
      </c>
      <c r="S42" s="4" t="str">
        <f t="shared" si="12"/>
        <v>S波</v>
      </c>
      <c r="T42" s="4">
        <f t="shared" si="13"/>
        <v>25.18</v>
      </c>
      <c r="U42" s="9">
        <f t="shared" si="14"/>
        <v>87.5</v>
      </c>
    </row>
    <row r="43" spans="1:21">
      <c r="A43" s="5" t="s">
        <v>6164</v>
      </c>
      <c r="C43" s="7" t="str">
        <f t="shared" si="0"/>
        <v>KIHOKU</v>
      </c>
      <c r="D43" s="7" t="str">
        <f t="shared" si="1"/>
        <v xml:space="preserve">P </v>
      </c>
      <c r="E43" s="7">
        <f t="shared" si="2"/>
        <v>7</v>
      </c>
      <c r="F43" s="7">
        <f t="shared" si="3"/>
        <v>58</v>
      </c>
      <c r="G43" s="7">
        <f t="shared" si="4"/>
        <v>49.21</v>
      </c>
      <c r="H43" s="7" t="str">
        <f t="shared" si="5"/>
        <v xml:space="preserve">S </v>
      </c>
      <c r="I43" s="7">
        <f t="shared" si="6"/>
        <v>58</v>
      </c>
      <c r="J43" s="7">
        <f t="shared" si="7"/>
        <v>59.66</v>
      </c>
      <c r="K43" s="7" t="str">
        <f t="shared" si="8"/>
        <v xml:space="preserve"> 89.9</v>
      </c>
      <c r="L43" s="10" t="str">
        <f t="shared" si="9"/>
        <v>138.1</v>
      </c>
      <c r="M43" s="11">
        <v>7</v>
      </c>
      <c r="N43" s="4">
        <v>58</v>
      </c>
      <c r="O43" s="9">
        <v>34.14</v>
      </c>
      <c r="P43" s="8" t="str">
        <f>VLOOKUP(C43,観測地点一覧!$A$4:$K$2354,9,FALSE)</f>
        <v>三重紀北</v>
      </c>
      <c r="Q43" s="4" t="str">
        <f t="shared" si="10"/>
        <v>P波</v>
      </c>
      <c r="R43" s="4">
        <f t="shared" si="11"/>
        <v>15.07</v>
      </c>
      <c r="S43" s="4" t="str">
        <f t="shared" si="12"/>
        <v>S波</v>
      </c>
      <c r="T43" s="4">
        <f t="shared" si="13"/>
        <v>25.519999999999996</v>
      </c>
      <c r="U43" s="9">
        <f t="shared" si="14"/>
        <v>89.9</v>
      </c>
    </row>
    <row r="44" spans="1:21">
      <c r="A44" s="5" t="s">
        <v>6165</v>
      </c>
      <c r="C44" s="7" t="str">
        <f t="shared" si="0"/>
        <v>KIHOKU</v>
      </c>
      <c r="D44" s="7" t="str">
        <f t="shared" si="1"/>
        <v xml:space="preserve">M </v>
      </c>
      <c r="E44" s="7">
        <f t="shared" si="2"/>
        <v>7</v>
      </c>
      <c r="F44" s="7">
        <f t="shared" si="3"/>
        <v>58</v>
      </c>
      <c r="G44" s="7" t="str">
        <f t="shared" si="4"/>
        <v/>
      </c>
      <c r="H44" s="7" t="str">
        <f t="shared" si="5"/>
        <v xml:space="preserve">  </v>
      </c>
      <c r="I44" s="7" t="str">
        <f t="shared" si="6"/>
        <v/>
      </c>
      <c r="J44" s="7" t="str">
        <f t="shared" si="7"/>
        <v/>
      </c>
      <c r="K44" s="7" t="str">
        <f t="shared" si="8"/>
        <v xml:space="preserve"> 89.9</v>
      </c>
      <c r="L44" s="10" t="str">
        <f t="shared" si="9"/>
        <v>138.1</v>
      </c>
      <c r="M44" s="11">
        <v>7</v>
      </c>
      <c r="N44" s="4">
        <v>58</v>
      </c>
      <c r="O44" s="9">
        <v>34.14</v>
      </c>
      <c r="P44" s="8" t="str">
        <f>VLOOKUP(C44,観測地点一覧!$A$4:$K$2354,9,FALSE)</f>
        <v>三重紀北</v>
      </c>
      <c r="Q44" s="4" t="str">
        <f t="shared" si="10"/>
        <v/>
      </c>
      <c r="R44" s="4" t="e">
        <f t="shared" si="11"/>
        <v>#N/A</v>
      </c>
      <c r="S44" s="4" t="str">
        <f t="shared" si="12"/>
        <v/>
      </c>
      <c r="T44" s="4" t="e">
        <f t="shared" si="13"/>
        <v>#N/A</v>
      </c>
      <c r="U44" s="9">
        <f t="shared" si="14"/>
        <v>89.9</v>
      </c>
    </row>
    <row r="45" spans="1:21">
      <c r="A45" s="5" t="s">
        <v>6166</v>
      </c>
      <c r="C45" s="7" t="str">
        <f t="shared" si="0"/>
        <v>E.ARD</v>
      </c>
      <c r="D45" s="7" t="str">
        <f t="shared" si="1"/>
        <v xml:space="preserve">P </v>
      </c>
      <c r="E45" s="7">
        <f t="shared" si="2"/>
        <v>7</v>
      </c>
      <c r="F45" s="7">
        <f t="shared" si="3"/>
        <v>58</v>
      </c>
      <c r="G45" s="7">
        <f t="shared" si="4"/>
        <v>49.8</v>
      </c>
      <c r="H45" s="7" t="str">
        <f t="shared" si="5"/>
        <v xml:space="preserve">S </v>
      </c>
      <c r="I45" s="7">
        <f t="shared" si="6"/>
        <v>59</v>
      </c>
      <c r="J45" s="7">
        <f t="shared" si="7"/>
        <v>0.92</v>
      </c>
      <c r="K45" s="7" t="str">
        <f t="shared" si="8"/>
        <v xml:space="preserve"> 93.9</v>
      </c>
      <c r="L45" s="10" t="str">
        <f t="shared" si="9"/>
        <v>207.0</v>
      </c>
      <c r="M45" s="11">
        <v>7</v>
      </c>
      <c r="N45" s="4">
        <v>58</v>
      </c>
      <c r="O45" s="9">
        <v>34.14</v>
      </c>
      <c r="P45" s="8" t="str">
        <f>VLOOKUP(C45,観測地点一覧!$A$4:$K$2354,9,FALSE)</f>
        <v>有田</v>
      </c>
      <c r="Q45" s="4" t="str">
        <f t="shared" si="10"/>
        <v>P波</v>
      </c>
      <c r="R45" s="4">
        <f t="shared" si="11"/>
        <v>15.659999999999997</v>
      </c>
      <c r="S45" s="4" t="str">
        <f t="shared" si="12"/>
        <v>S波</v>
      </c>
      <c r="T45" s="4">
        <f t="shared" si="13"/>
        <v>26.78</v>
      </c>
      <c r="U45" s="9">
        <f t="shared" si="14"/>
        <v>93.9</v>
      </c>
    </row>
    <row r="46" spans="1:21">
      <c r="A46" s="5" t="s">
        <v>6167</v>
      </c>
      <c r="C46" s="7" t="str">
        <f t="shared" si="0"/>
        <v>DP2AZJ</v>
      </c>
      <c r="D46" s="7" t="str">
        <f t="shared" si="1"/>
        <v xml:space="preserve">P </v>
      </c>
      <c r="E46" s="7">
        <f t="shared" si="2"/>
        <v>7</v>
      </c>
      <c r="F46" s="7">
        <f t="shared" si="3"/>
        <v>58</v>
      </c>
      <c r="G46" s="7">
        <f t="shared" si="4"/>
        <v>50.49</v>
      </c>
      <c r="H46" s="7" t="str">
        <f t="shared" si="5"/>
        <v xml:space="preserve">S </v>
      </c>
      <c r="I46" s="7">
        <f t="shared" si="6"/>
        <v>59</v>
      </c>
      <c r="J46" s="7">
        <f t="shared" si="7"/>
        <v>2.0499999999999998</v>
      </c>
      <c r="K46" s="7" t="str">
        <f t="shared" si="8"/>
        <v xml:space="preserve"> 94.9</v>
      </c>
      <c r="L46" s="10" t="str">
        <f t="shared" si="9"/>
        <v xml:space="preserve"> 41.6</v>
      </c>
      <c r="M46" s="11">
        <v>7</v>
      </c>
      <c r="N46" s="4">
        <v>58</v>
      </c>
      <c r="O46" s="9">
        <v>34.14</v>
      </c>
      <c r="P46" s="8" t="str">
        <f>VLOOKUP(C46,観測地点一覧!$A$4:$K$2354,9,FALSE)</f>
        <v>浅井２</v>
      </c>
      <c r="Q46" s="4" t="str">
        <f t="shared" si="10"/>
        <v>P波</v>
      </c>
      <c r="R46" s="4">
        <f t="shared" si="11"/>
        <v>16.350000000000001</v>
      </c>
      <c r="S46" s="4" t="str">
        <f t="shared" si="12"/>
        <v>S波</v>
      </c>
      <c r="T46" s="4">
        <f t="shared" si="13"/>
        <v>27.909999999999997</v>
      </c>
      <c r="U46" s="9">
        <f t="shared" si="14"/>
        <v>94.9</v>
      </c>
    </row>
    <row r="47" spans="1:21">
      <c r="A47" s="5" t="s">
        <v>6168</v>
      </c>
      <c r="C47" s="7" t="str">
        <f t="shared" si="0"/>
        <v>YASAKA</v>
      </c>
      <c r="D47" s="7" t="str">
        <f t="shared" si="1"/>
        <v xml:space="preserve">P </v>
      </c>
      <c r="E47" s="7">
        <f t="shared" si="2"/>
        <v>7</v>
      </c>
      <c r="F47" s="7">
        <f t="shared" si="3"/>
        <v>58</v>
      </c>
      <c r="G47" s="7">
        <f t="shared" si="4"/>
        <v>51.05</v>
      </c>
      <c r="H47" s="7" t="str">
        <f t="shared" si="5"/>
        <v xml:space="preserve">S </v>
      </c>
      <c r="I47" s="7">
        <f t="shared" si="6"/>
        <v>59</v>
      </c>
      <c r="J47" s="7">
        <f t="shared" si="7"/>
        <v>3.17</v>
      </c>
      <c r="K47" s="7" t="str">
        <f t="shared" si="8"/>
        <v xml:space="preserve"> 99.4</v>
      </c>
      <c r="L47" s="10" t="str">
        <f t="shared" si="9"/>
        <v>331.7</v>
      </c>
      <c r="M47" s="11">
        <v>7</v>
      </c>
      <c r="N47" s="4">
        <v>58</v>
      </c>
      <c r="O47" s="9">
        <v>34.14</v>
      </c>
      <c r="P47" s="8" t="str">
        <f>VLOOKUP(C47,観測地点一覧!$A$4:$K$2354,9,FALSE)</f>
        <v>京都弥栄</v>
      </c>
      <c r="Q47" s="4" t="str">
        <f t="shared" si="10"/>
        <v>P波</v>
      </c>
      <c r="R47" s="4">
        <f t="shared" si="11"/>
        <v>16.909999999999997</v>
      </c>
      <c r="S47" s="4" t="str">
        <f t="shared" si="12"/>
        <v>S波</v>
      </c>
      <c r="T47" s="4">
        <f t="shared" si="13"/>
        <v>29.03</v>
      </c>
      <c r="U47" s="9">
        <f t="shared" si="14"/>
        <v>99.4</v>
      </c>
    </row>
    <row r="48" spans="1:21">
      <c r="A48" s="5" t="s">
        <v>6169</v>
      </c>
      <c r="C48" s="7" t="str">
        <f t="shared" si="0"/>
        <v>YASAKA</v>
      </c>
      <c r="D48" s="7" t="str">
        <f t="shared" si="1"/>
        <v xml:space="preserve">M </v>
      </c>
      <c r="E48" s="7">
        <f t="shared" si="2"/>
        <v>7</v>
      </c>
      <c r="F48" s="7">
        <f t="shared" si="3"/>
        <v>58</v>
      </c>
      <c r="G48" s="7" t="str">
        <f t="shared" si="4"/>
        <v/>
      </c>
      <c r="H48" s="7" t="str">
        <f t="shared" si="5"/>
        <v xml:space="preserve">  </v>
      </c>
      <c r="I48" s="7" t="str">
        <f t="shared" si="6"/>
        <v/>
      </c>
      <c r="J48" s="7" t="str">
        <f t="shared" si="7"/>
        <v/>
      </c>
      <c r="K48" s="7" t="str">
        <f t="shared" si="8"/>
        <v xml:space="preserve"> 99.4</v>
      </c>
      <c r="L48" s="10" t="str">
        <f t="shared" si="9"/>
        <v>331.7</v>
      </c>
      <c r="M48" s="11">
        <v>7</v>
      </c>
      <c r="N48" s="4">
        <v>58</v>
      </c>
      <c r="O48" s="9">
        <v>34.14</v>
      </c>
      <c r="P48" s="8" t="str">
        <f>VLOOKUP(C48,観測地点一覧!$A$4:$K$2354,9,FALSE)</f>
        <v>京都弥栄</v>
      </c>
      <c r="Q48" s="4" t="str">
        <f t="shared" si="10"/>
        <v/>
      </c>
      <c r="R48" s="4" t="e">
        <f t="shared" si="11"/>
        <v>#N/A</v>
      </c>
      <c r="S48" s="4" t="str">
        <f t="shared" si="12"/>
        <v/>
      </c>
      <c r="T48" s="4" t="e">
        <f t="shared" si="13"/>
        <v>#N/A</v>
      </c>
      <c r="U48" s="9">
        <f t="shared" si="14"/>
        <v>99.4</v>
      </c>
    </row>
    <row r="49" spans="1:21">
      <c r="A49" s="5" t="s">
        <v>6170</v>
      </c>
      <c r="C49" s="7" t="str">
        <f t="shared" si="0"/>
        <v>E.KUM</v>
      </c>
      <c r="D49" s="7" t="str">
        <f t="shared" si="1"/>
        <v xml:space="preserve">P </v>
      </c>
      <c r="E49" s="7">
        <f t="shared" si="2"/>
        <v>7</v>
      </c>
      <c r="F49" s="7">
        <f t="shared" si="3"/>
        <v>58</v>
      </c>
      <c r="G49" s="7">
        <f t="shared" si="4"/>
        <v>52.08</v>
      </c>
      <c r="H49" s="7" t="str">
        <f t="shared" si="5"/>
        <v xml:space="preserve">S </v>
      </c>
      <c r="I49" s="7">
        <f t="shared" si="6"/>
        <v>59</v>
      </c>
      <c r="J49" s="7">
        <f t="shared" si="7"/>
        <v>5.15</v>
      </c>
      <c r="K49" s="7" t="str">
        <f t="shared" si="8"/>
        <v>108.0</v>
      </c>
      <c r="L49" s="10" t="str">
        <f t="shared" si="9"/>
        <v>155.5</v>
      </c>
      <c r="M49" s="11">
        <v>7</v>
      </c>
      <c r="N49" s="4">
        <v>58</v>
      </c>
      <c r="O49" s="9">
        <v>34.14</v>
      </c>
      <c r="P49" s="8" t="str">
        <f>VLOOKUP(C49,観測地点一覧!$A$4:$K$2354,9,FALSE)</f>
        <v>熊野</v>
      </c>
      <c r="Q49" s="4" t="str">
        <f t="shared" si="10"/>
        <v>P波</v>
      </c>
      <c r="R49" s="4">
        <f t="shared" si="11"/>
        <v>17.939999999999998</v>
      </c>
      <c r="S49" s="4" t="str">
        <f t="shared" si="12"/>
        <v>S波</v>
      </c>
      <c r="T49" s="4">
        <f t="shared" si="13"/>
        <v>31.010000000000005</v>
      </c>
      <c r="U49" s="9">
        <f t="shared" si="14"/>
        <v>108</v>
      </c>
    </row>
    <row r="50" spans="1:21">
      <c r="A50" s="5" t="s">
        <v>6171</v>
      </c>
      <c r="C50" s="7" t="str">
        <f t="shared" si="0"/>
        <v>N.HMAH</v>
      </c>
      <c r="D50" s="7" t="str">
        <f t="shared" si="1"/>
        <v xml:space="preserve">P </v>
      </c>
      <c r="E50" s="7">
        <f t="shared" si="2"/>
        <v>7</v>
      </c>
      <c r="F50" s="7">
        <f t="shared" si="3"/>
        <v>58</v>
      </c>
      <c r="G50" s="7">
        <f t="shared" si="4"/>
        <v>52.44</v>
      </c>
      <c r="H50" s="7" t="str">
        <f t="shared" si="5"/>
        <v xml:space="preserve">S </v>
      </c>
      <c r="I50" s="7">
        <f t="shared" si="6"/>
        <v>59</v>
      </c>
      <c r="J50" s="7">
        <f t="shared" si="7"/>
        <v>5.36</v>
      </c>
      <c r="K50" s="7" t="str">
        <f t="shared" si="8"/>
        <v>109.5</v>
      </c>
      <c r="L50" s="10" t="str">
        <f t="shared" si="9"/>
        <v xml:space="preserve"> 63.7</v>
      </c>
      <c r="M50" s="11">
        <v>7</v>
      </c>
      <c r="N50" s="4">
        <v>58</v>
      </c>
      <c r="O50" s="9">
        <v>34.14</v>
      </c>
      <c r="P50" s="8" t="str">
        <f>VLOOKUP(C50,観測地点一覧!$A$4:$K$2354,9,FALSE)</f>
        <v>羽島</v>
      </c>
      <c r="Q50" s="4" t="str">
        <f t="shared" si="10"/>
        <v>P波</v>
      </c>
      <c r="R50" s="4">
        <f t="shared" si="11"/>
        <v>18.299999999999997</v>
      </c>
      <c r="S50" s="4" t="str">
        <f t="shared" si="12"/>
        <v>S波</v>
      </c>
      <c r="T50" s="4">
        <f t="shared" si="13"/>
        <v>31.22</v>
      </c>
      <c r="U50" s="9">
        <f t="shared" si="14"/>
        <v>109.5</v>
      </c>
    </row>
    <row r="51" spans="1:21">
      <c r="A51" s="5" t="s">
        <v>6172</v>
      </c>
      <c r="C51" s="7" t="str">
        <f t="shared" si="0"/>
        <v>ISE</v>
      </c>
      <c r="D51" s="7" t="str">
        <f t="shared" si="1"/>
        <v xml:space="preserve">P </v>
      </c>
      <c r="E51" s="7">
        <f t="shared" si="2"/>
        <v>7</v>
      </c>
      <c r="F51" s="7">
        <f t="shared" si="3"/>
        <v>58</v>
      </c>
      <c r="G51" s="7">
        <f t="shared" si="4"/>
        <v>52.06</v>
      </c>
      <c r="H51" s="7" t="str">
        <f t="shared" si="5"/>
        <v xml:space="preserve">S </v>
      </c>
      <c r="I51" s="7">
        <f t="shared" si="6"/>
        <v>59</v>
      </c>
      <c r="J51" s="7">
        <f t="shared" si="7"/>
        <v>5.77</v>
      </c>
      <c r="K51" s="7" t="str">
        <f t="shared" si="8"/>
        <v>111.1</v>
      </c>
      <c r="L51" s="10" t="str">
        <f t="shared" si="9"/>
        <v>116.4</v>
      </c>
      <c r="M51" s="11">
        <v>7</v>
      </c>
      <c r="N51" s="4">
        <v>58</v>
      </c>
      <c r="O51" s="9">
        <v>34.14</v>
      </c>
      <c r="P51" s="8" t="str">
        <f>VLOOKUP(C51,観測地点一覧!$A$4:$K$2354,9,FALSE)</f>
        <v>伊勢</v>
      </c>
      <c r="Q51" s="4" t="str">
        <f t="shared" si="10"/>
        <v>P波</v>
      </c>
      <c r="R51" s="4">
        <f t="shared" si="11"/>
        <v>17.920000000000002</v>
      </c>
      <c r="S51" s="4" t="str">
        <f t="shared" si="12"/>
        <v>S波</v>
      </c>
      <c r="T51" s="4">
        <f t="shared" si="13"/>
        <v>31.629999999999995</v>
      </c>
      <c r="U51" s="9">
        <f t="shared" si="14"/>
        <v>111.1</v>
      </c>
    </row>
    <row r="52" spans="1:21">
      <c r="A52" s="5" t="s">
        <v>6173</v>
      </c>
      <c r="C52" s="7" t="str">
        <f t="shared" si="0"/>
        <v>ISE</v>
      </c>
      <c r="D52" s="7" t="str">
        <f t="shared" si="1"/>
        <v xml:space="preserve">M </v>
      </c>
      <c r="E52" s="7">
        <f t="shared" si="2"/>
        <v>7</v>
      </c>
      <c r="F52" s="7">
        <f t="shared" si="3"/>
        <v>58</v>
      </c>
      <c r="G52" s="7" t="str">
        <f t="shared" si="4"/>
        <v/>
      </c>
      <c r="H52" s="7" t="str">
        <f t="shared" si="5"/>
        <v xml:space="preserve">  </v>
      </c>
      <c r="I52" s="7" t="str">
        <f t="shared" si="6"/>
        <v/>
      </c>
      <c r="J52" s="7" t="str">
        <f t="shared" si="7"/>
        <v/>
      </c>
      <c r="K52" s="7" t="str">
        <f t="shared" si="8"/>
        <v>111.1</v>
      </c>
      <c r="L52" s="10" t="str">
        <f t="shared" si="9"/>
        <v>116.4</v>
      </c>
      <c r="M52" s="11">
        <v>7</v>
      </c>
      <c r="N52" s="4">
        <v>58</v>
      </c>
      <c r="O52" s="9">
        <v>34.14</v>
      </c>
      <c r="P52" s="8" t="str">
        <f>VLOOKUP(C52,観測地点一覧!$A$4:$K$2354,9,FALSE)</f>
        <v>伊勢</v>
      </c>
      <c r="Q52" s="4" t="str">
        <f t="shared" si="10"/>
        <v/>
      </c>
      <c r="R52" s="4" t="e">
        <f t="shared" si="11"/>
        <v>#N/A</v>
      </c>
      <c r="S52" s="4" t="str">
        <f t="shared" si="12"/>
        <v/>
      </c>
      <c r="T52" s="4" t="e">
        <f t="shared" si="13"/>
        <v>#N/A</v>
      </c>
      <c r="U52" s="9">
        <f t="shared" si="14"/>
        <v>111.1</v>
      </c>
    </row>
    <row r="53" spans="1:21">
      <c r="A53" s="5" t="s">
        <v>6174</v>
      </c>
      <c r="C53" s="7" t="str">
        <f t="shared" si="0"/>
        <v>MINABE</v>
      </c>
      <c r="D53" s="7" t="str">
        <f t="shared" si="1"/>
        <v xml:space="preserve">P </v>
      </c>
      <c r="E53" s="7">
        <f t="shared" si="2"/>
        <v>7</v>
      </c>
      <c r="F53" s="7">
        <f t="shared" si="3"/>
        <v>58</v>
      </c>
      <c r="G53" s="7">
        <f t="shared" si="4"/>
        <v>52.94</v>
      </c>
      <c r="H53" s="7" t="str">
        <f t="shared" si="5"/>
        <v xml:space="preserve">  </v>
      </c>
      <c r="I53" s="7" t="str">
        <f t="shared" si="6"/>
        <v/>
      </c>
      <c r="J53" s="7" t="str">
        <f t="shared" si="7"/>
        <v/>
      </c>
      <c r="K53" s="7" t="str">
        <f t="shared" si="8"/>
        <v>112.8</v>
      </c>
      <c r="L53" s="10" t="str">
        <f t="shared" si="9"/>
        <v>192.8</v>
      </c>
      <c r="M53" s="11">
        <v>7</v>
      </c>
      <c r="N53" s="4">
        <v>58</v>
      </c>
      <c r="O53" s="9">
        <v>34.14</v>
      </c>
      <c r="P53" s="8" t="str">
        <f>VLOOKUP(C53,観測地点一覧!$A$4:$K$2354,9,FALSE)</f>
        <v>和歌山南部川</v>
      </c>
      <c r="Q53" s="4" t="str">
        <f t="shared" si="10"/>
        <v>P波</v>
      </c>
      <c r="R53" s="4">
        <f t="shared" si="11"/>
        <v>18.799999999999997</v>
      </c>
      <c r="S53" s="4" t="str">
        <f t="shared" si="12"/>
        <v/>
      </c>
      <c r="T53" s="4" t="e">
        <f t="shared" si="13"/>
        <v>#N/A</v>
      </c>
      <c r="U53" s="9">
        <f t="shared" si="14"/>
        <v>112.8</v>
      </c>
    </row>
    <row r="54" spans="1:21">
      <c r="A54" s="5" t="s">
        <v>6175</v>
      </c>
      <c r="C54" s="7" t="str">
        <f t="shared" si="0"/>
        <v>MINABE</v>
      </c>
      <c r="D54" s="7" t="str">
        <f t="shared" si="1"/>
        <v xml:space="preserve">M </v>
      </c>
      <c r="E54" s="7">
        <f t="shared" si="2"/>
        <v>7</v>
      </c>
      <c r="F54" s="7">
        <f t="shared" si="3"/>
        <v>58</v>
      </c>
      <c r="G54" s="7" t="str">
        <f t="shared" si="4"/>
        <v/>
      </c>
      <c r="H54" s="7" t="str">
        <f t="shared" si="5"/>
        <v xml:space="preserve">  </v>
      </c>
      <c r="I54" s="7" t="str">
        <f t="shared" si="6"/>
        <v/>
      </c>
      <c r="J54" s="7" t="str">
        <f t="shared" si="7"/>
        <v/>
      </c>
      <c r="K54" s="7" t="str">
        <f t="shared" si="8"/>
        <v>112.8</v>
      </c>
      <c r="L54" s="10" t="str">
        <f t="shared" si="9"/>
        <v>192.8</v>
      </c>
      <c r="M54" s="11">
        <v>7</v>
      </c>
      <c r="N54" s="4">
        <v>58</v>
      </c>
      <c r="O54" s="9">
        <v>34.14</v>
      </c>
      <c r="P54" s="8" t="str">
        <f>VLOOKUP(C54,観測地点一覧!$A$4:$K$2354,9,FALSE)</f>
        <v>和歌山南部川</v>
      </c>
      <c r="Q54" s="4" t="str">
        <f t="shared" si="10"/>
        <v/>
      </c>
      <c r="R54" s="4" t="e">
        <f t="shared" si="11"/>
        <v>#N/A</v>
      </c>
      <c r="S54" s="4" t="str">
        <f t="shared" si="12"/>
        <v/>
      </c>
      <c r="T54" s="4" t="e">
        <f t="shared" si="13"/>
        <v>#N/A</v>
      </c>
      <c r="U54" s="9">
        <f t="shared" si="14"/>
        <v>112.8</v>
      </c>
    </row>
    <row r="55" spans="1:21">
      <c r="A55" s="5" t="s">
        <v>6176</v>
      </c>
      <c r="C55" s="7" t="str">
        <f t="shared" si="0"/>
        <v>TANABE</v>
      </c>
      <c r="D55" s="7" t="str">
        <f t="shared" si="1"/>
        <v xml:space="preserve">P </v>
      </c>
      <c r="E55" s="7">
        <f t="shared" si="2"/>
        <v>7</v>
      </c>
      <c r="F55" s="7">
        <f t="shared" si="3"/>
        <v>58</v>
      </c>
      <c r="G55" s="7">
        <f t="shared" si="4"/>
        <v>52.85</v>
      </c>
      <c r="H55" s="7" t="str">
        <f t="shared" si="5"/>
        <v xml:space="preserve">  </v>
      </c>
      <c r="I55" s="7" t="str">
        <f t="shared" si="6"/>
        <v/>
      </c>
      <c r="J55" s="7" t="str">
        <f t="shared" si="7"/>
        <v/>
      </c>
      <c r="K55" s="7" t="str">
        <f t="shared" si="8"/>
        <v>113.8</v>
      </c>
      <c r="L55" s="10" t="str">
        <f t="shared" si="9"/>
        <v>180.5</v>
      </c>
      <c r="M55" s="11">
        <v>7</v>
      </c>
      <c r="N55" s="4">
        <v>58</v>
      </c>
      <c r="O55" s="9">
        <v>34.14</v>
      </c>
      <c r="P55" s="8" t="str">
        <f>VLOOKUP(C55,観測地点一覧!$A$4:$K$2354,9,FALSE)</f>
        <v>田辺中辺路</v>
      </c>
      <c r="Q55" s="4" t="str">
        <f t="shared" si="10"/>
        <v>P波</v>
      </c>
      <c r="R55" s="4">
        <f t="shared" si="11"/>
        <v>18.71</v>
      </c>
      <c r="S55" s="4" t="str">
        <f t="shared" si="12"/>
        <v/>
      </c>
      <c r="T55" s="4" t="e">
        <f t="shared" si="13"/>
        <v>#N/A</v>
      </c>
      <c r="U55" s="9">
        <f t="shared" si="14"/>
        <v>113.8</v>
      </c>
    </row>
    <row r="56" spans="1:21">
      <c r="A56" s="5" t="s">
        <v>6177</v>
      </c>
      <c r="C56" s="7" t="str">
        <f t="shared" si="0"/>
        <v>TANABE</v>
      </c>
      <c r="D56" s="7" t="str">
        <f t="shared" si="1"/>
        <v xml:space="preserve">M </v>
      </c>
      <c r="E56" s="7">
        <f t="shared" si="2"/>
        <v>7</v>
      </c>
      <c r="F56" s="7">
        <f t="shared" si="3"/>
        <v>58</v>
      </c>
      <c r="G56" s="7" t="str">
        <f t="shared" si="4"/>
        <v/>
      </c>
      <c r="H56" s="7" t="str">
        <f t="shared" si="5"/>
        <v xml:space="preserve">  </v>
      </c>
      <c r="I56" s="7" t="str">
        <f t="shared" si="6"/>
        <v/>
      </c>
      <c r="J56" s="7" t="str">
        <f t="shared" si="7"/>
        <v/>
      </c>
      <c r="K56" s="7" t="str">
        <f t="shared" si="8"/>
        <v>113.8</v>
      </c>
      <c r="L56" s="10" t="str">
        <f t="shared" si="9"/>
        <v>180.5</v>
      </c>
      <c r="M56" s="11">
        <v>7</v>
      </c>
      <c r="N56" s="4">
        <v>58</v>
      </c>
      <c r="O56" s="9">
        <v>34.14</v>
      </c>
      <c r="P56" s="8" t="str">
        <f>VLOOKUP(C56,観測地点一覧!$A$4:$K$2354,9,FALSE)</f>
        <v>田辺中辺路</v>
      </c>
      <c r="Q56" s="4" t="str">
        <f t="shared" si="10"/>
        <v/>
      </c>
      <c r="R56" s="4" t="e">
        <f t="shared" si="11"/>
        <v>#N/A</v>
      </c>
      <c r="S56" s="4" t="str">
        <f t="shared" si="12"/>
        <v/>
      </c>
      <c r="T56" s="4" t="e">
        <f t="shared" si="13"/>
        <v>#N/A</v>
      </c>
      <c r="U56" s="9">
        <f t="shared" si="14"/>
        <v>113.8</v>
      </c>
    </row>
    <row r="57" spans="1:21">
      <c r="A57" s="5" t="s">
        <v>6178</v>
      </c>
      <c r="C57" s="7" t="str">
        <f t="shared" si="0"/>
        <v>MMIHAM</v>
      </c>
      <c r="D57" s="7" t="str">
        <f t="shared" si="1"/>
        <v xml:space="preserve">M </v>
      </c>
      <c r="E57" s="7">
        <f t="shared" si="2"/>
        <v>7</v>
      </c>
      <c r="F57" s="7">
        <f t="shared" si="3"/>
        <v>58</v>
      </c>
      <c r="G57" s="7" t="str">
        <f t="shared" si="4"/>
        <v/>
      </c>
      <c r="H57" s="7" t="str">
        <f t="shared" si="5"/>
        <v xml:space="preserve">  </v>
      </c>
      <c r="I57" s="7" t="str">
        <f t="shared" si="6"/>
        <v/>
      </c>
      <c r="J57" s="7" t="str">
        <f t="shared" si="7"/>
        <v/>
      </c>
      <c r="K57" s="7" t="str">
        <f t="shared" si="8"/>
        <v>119.6</v>
      </c>
      <c r="L57" s="10" t="str">
        <f t="shared" si="9"/>
        <v>161.8</v>
      </c>
      <c r="M57" s="11">
        <v>7</v>
      </c>
      <c r="N57" s="4">
        <v>58</v>
      </c>
      <c r="O57" s="9">
        <v>34.14</v>
      </c>
      <c r="P57" s="8" t="str">
        <f>VLOOKUP(C57,観測地点一覧!$A$4:$K$2354,9,FALSE)</f>
        <v>三重御浜</v>
      </c>
      <c r="Q57" s="4" t="str">
        <f t="shared" si="10"/>
        <v/>
      </c>
      <c r="R57" s="4" t="e">
        <f t="shared" si="11"/>
        <v>#N/A</v>
      </c>
      <c r="S57" s="4" t="str">
        <f t="shared" si="12"/>
        <v/>
      </c>
      <c r="T57" s="4" t="e">
        <f t="shared" si="13"/>
        <v>#N/A</v>
      </c>
      <c r="U57" s="9">
        <f t="shared" si="14"/>
        <v>119.6</v>
      </c>
    </row>
    <row r="58" spans="1:21">
      <c r="A58" s="5" t="s">
        <v>6179</v>
      </c>
      <c r="C58" s="7" t="str">
        <f t="shared" si="0"/>
        <v>KASUMI</v>
      </c>
      <c r="D58" s="7" t="str">
        <f t="shared" si="1"/>
        <v xml:space="preserve">P </v>
      </c>
      <c r="E58" s="7">
        <f t="shared" si="2"/>
        <v>7</v>
      </c>
      <c r="F58" s="7">
        <f t="shared" si="3"/>
        <v>58</v>
      </c>
      <c r="G58" s="7">
        <f t="shared" si="4"/>
        <v>54.26</v>
      </c>
      <c r="H58" s="7" t="str">
        <f t="shared" si="5"/>
        <v xml:space="preserve">S </v>
      </c>
      <c r="I58" s="7">
        <f t="shared" si="6"/>
        <v>59</v>
      </c>
      <c r="J58" s="7">
        <f t="shared" si="7"/>
        <v>8.56</v>
      </c>
      <c r="K58" s="7" t="str">
        <f t="shared" si="8"/>
        <v>120.4</v>
      </c>
      <c r="L58" s="10" t="str">
        <f t="shared" si="9"/>
        <v>313.7</v>
      </c>
      <c r="M58" s="11">
        <v>7</v>
      </c>
      <c r="N58" s="4">
        <v>58</v>
      </c>
      <c r="O58" s="9">
        <v>34.14</v>
      </c>
      <c r="P58" s="8" t="str">
        <f>VLOOKUP(C58,観測地点一覧!$A$4:$K$2354,9,FALSE)</f>
        <v>兵庫香住</v>
      </c>
      <c r="Q58" s="4" t="str">
        <f t="shared" si="10"/>
        <v>P波</v>
      </c>
      <c r="R58" s="4">
        <f t="shared" si="11"/>
        <v>20.119999999999997</v>
      </c>
      <c r="S58" s="4" t="str">
        <f t="shared" si="12"/>
        <v>S波</v>
      </c>
      <c r="T58" s="4">
        <f t="shared" si="13"/>
        <v>34.42</v>
      </c>
      <c r="U58" s="9">
        <f t="shared" si="14"/>
        <v>120.4</v>
      </c>
    </row>
    <row r="59" spans="1:21">
      <c r="A59" s="5" t="s">
        <v>6180</v>
      </c>
      <c r="C59" s="7" t="str">
        <f t="shared" si="0"/>
        <v>KASUMI</v>
      </c>
      <c r="D59" s="7" t="str">
        <f t="shared" si="1"/>
        <v xml:space="preserve">M </v>
      </c>
      <c r="E59" s="7">
        <f t="shared" si="2"/>
        <v>7</v>
      </c>
      <c r="F59" s="7">
        <f t="shared" si="3"/>
        <v>58</v>
      </c>
      <c r="G59" s="7" t="str">
        <f t="shared" si="4"/>
        <v/>
      </c>
      <c r="H59" s="7" t="str">
        <f t="shared" si="5"/>
        <v xml:space="preserve">  </v>
      </c>
      <c r="I59" s="7" t="str">
        <f t="shared" si="6"/>
        <v/>
      </c>
      <c r="J59" s="7" t="str">
        <f t="shared" si="7"/>
        <v/>
      </c>
      <c r="K59" s="7" t="str">
        <f t="shared" si="8"/>
        <v>120.4</v>
      </c>
      <c r="L59" s="10" t="str">
        <f t="shared" si="9"/>
        <v>313.7</v>
      </c>
      <c r="M59" s="11">
        <v>7</v>
      </c>
      <c r="N59" s="4">
        <v>58</v>
      </c>
      <c r="O59" s="9">
        <v>34.14</v>
      </c>
      <c r="P59" s="8" t="str">
        <f>VLOOKUP(C59,観測地点一覧!$A$4:$K$2354,9,FALSE)</f>
        <v>兵庫香住</v>
      </c>
      <c r="Q59" s="4" t="str">
        <f t="shared" si="10"/>
        <v/>
      </c>
      <c r="R59" s="4" t="e">
        <f t="shared" si="11"/>
        <v>#N/A</v>
      </c>
      <c r="S59" s="4" t="str">
        <f t="shared" si="12"/>
        <v/>
      </c>
      <c r="T59" s="4" t="e">
        <f t="shared" si="13"/>
        <v>#N/A</v>
      </c>
      <c r="U59" s="9">
        <f t="shared" si="14"/>
        <v>120.4</v>
      </c>
    </row>
    <row r="60" spans="1:21">
      <c r="A60" s="5" t="s">
        <v>6181</v>
      </c>
      <c r="C60" s="7" t="str">
        <f t="shared" si="0"/>
        <v>ICHIAK</v>
      </c>
      <c r="D60" s="7" t="str">
        <f t="shared" si="1"/>
        <v xml:space="preserve">M </v>
      </c>
      <c r="E60" s="7">
        <f t="shared" si="2"/>
        <v>7</v>
      </c>
      <c r="F60" s="7">
        <f t="shared" si="3"/>
        <v>58</v>
      </c>
      <c r="G60" s="7" t="str">
        <f t="shared" si="4"/>
        <v/>
      </c>
      <c r="H60" s="7" t="str">
        <f t="shared" si="5"/>
        <v xml:space="preserve">  </v>
      </c>
      <c r="I60" s="7" t="str">
        <f t="shared" si="6"/>
        <v/>
      </c>
      <c r="J60" s="7" t="str">
        <f t="shared" si="7"/>
        <v/>
      </c>
      <c r="K60" s="7" t="str">
        <f t="shared" si="8"/>
        <v>122.4</v>
      </c>
      <c r="L60" s="10" t="str">
        <f t="shared" si="9"/>
        <v xml:space="preserve"> 65.1</v>
      </c>
      <c r="M60" s="11">
        <v>7</v>
      </c>
      <c r="N60" s="4">
        <v>58</v>
      </c>
      <c r="O60" s="9">
        <v>34.14</v>
      </c>
      <c r="P60" s="8" t="str">
        <f>VLOOKUP(C60,観測地点一覧!$A$4:$K$2354,9,FALSE)</f>
        <v>一宮千秋</v>
      </c>
      <c r="Q60" s="4" t="str">
        <f t="shared" si="10"/>
        <v/>
      </c>
      <c r="R60" s="4" t="e">
        <f t="shared" si="11"/>
        <v>#N/A</v>
      </c>
      <c r="S60" s="4" t="str">
        <f t="shared" si="12"/>
        <v/>
      </c>
      <c r="T60" s="4" t="e">
        <f t="shared" si="13"/>
        <v>#N/A</v>
      </c>
      <c r="U60" s="9">
        <f t="shared" si="14"/>
        <v>122.4</v>
      </c>
    </row>
    <row r="61" spans="1:21">
      <c r="A61" s="5" t="s">
        <v>6182</v>
      </c>
      <c r="C61" s="7" t="str">
        <f t="shared" si="0"/>
        <v>TANIAI</v>
      </c>
      <c r="D61" s="7" t="str">
        <f t="shared" si="1"/>
        <v xml:space="preserve">P </v>
      </c>
      <c r="E61" s="7">
        <f t="shared" si="2"/>
        <v>7</v>
      </c>
      <c r="F61" s="7">
        <f t="shared" si="3"/>
        <v>58</v>
      </c>
      <c r="G61" s="7">
        <f t="shared" si="4"/>
        <v>56.13</v>
      </c>
      <c r="H61" s="7" t="str">
        <f t="shared" si="5"/>
        <v xml:space="preserve">S </v>
      </c>
      <c r="I61" s="7">
        <f t="shared" si="6"/>
        <v>59</v>
      </c>
      <c r="J61" s="7">
        <f t="shared" si="7"/>
        <v>11.61</v>
      </c>
      <c r="K61" s="7" t="str">
        <f t="shared" si="8"/>
        <v>131.1</v>
      </c>
      <c r="L61" s="10" t="str">
        <f t="shared" si="9"/>
        <v xml:space="preserve"> 50.3</v>
      </c>
      <c r="M61" s="11">
        <v>7</v>
      </c>
      <c r="N61" s="4">
        <v>58</v>
      </c>
      <c r="O61" s="9">
        <v>34.14</v>
      </c>
      <c r="P61" s="8" t="str">
        <f>VLOOKUP(C61,観測地点一覧!$A$4:$K$2354,9,FALSE)</f>
        <v>山県谷合</v>
      </c>
      <c r="Q61" s="4" t="str">
        <f t="shared" si="10"/>
        <v>P波</v>
      </c>
      <c r="R61" s="4">
        <f t="shared" si="11"/>
        <v>21.990000000000002</v>
      </c>
      <c r="S61" s="4" t="str">
        <f t="shared" si="12"/>
        <v>S波</v>
      </c>
      <c r="T61" s="4">
        <f t="shared" si="13"/>
        <v>37.47</v>
      </c>
      <c r="U61" s="9">
        <f t="shared" si="14"/>
        <v>131.1</v>
      </c>
    </row>
    <row r="62" spans="1:21">
      <c r="A62" s="5" t="s">
        <v>6183</v>
      </c>
      <c r="C62" s="7" t="str">
        <f t="shared" si="0"/>
        <v>TANIAI</v>
      </c>
      <c r="D62" s="7" t="str">
        <f t="shared" si="1"/>
        <v xml:space="preserve">M </v>
      </c>
      <c r="E62" s="7">
        <f t="shared" si="2"/>
        <v>7</v>
      </c>
      <c r="F62" s="7">
        <f t="shared" si="3"/>
        <v>58</v>
      </c>
      <c r="G62" s="7" t="str">
        <f t="shared" si="4"/>
        <v/>
      </c>
      <c r="H62" s="7" t="str">
        <f t="shared" si="5"/>
        <v xml:space="preserve">  </v>
      </c>
      <c r="I62" s="7" t="str">
        <f t="shared" si="6"/>
        <v/>
      </c>
      <c r="J62" s="7" t="str">
        <f t="shared" si="7"/>
        <v/>
      </c>
      <c r="K62" s="7" t="str">
        <f t="shared" si="8"/>
        <v>131.1</v>
      </c>
      <c r="L62" s="10" t="str">
        <f t="shared" si="9"/>
        <v xml:space="preserve"> 50.3</v>
      </c>
      <c r="M62" s="11">
        <v>7</v>
      </c>
      <c r="N62" s="4">
        <v>58</v>
      </c>
      <c r="O62" s="9">
        <v>34.14</v>
      </c>
      <c r="P62" s="8" t="str">
        <f>VLOOKUP(C62,観測地点一覧!$A$4:$K$2354,9,FALSE)</f>
        <v>山県谷合</v>
      </c>
      <c r="Q62" s="4" t="str">
        <f t="shared" si="10"/>
        <v/>
      </c>
      <c r="R62" s="4" t="e">
        <f t="shared" si="11"/>
        <v>#N/A</v>
      </c>
      <c r="S62" s="4" t="str">
        <f t="shared" si="12"/>
        <v/>
      </c>
      <c r="T62" s="4" t="e">
        <f t="shared" si="13"/>
        <v>#N/A</v>
      </c>
      <c r="U62" s="9">
        <f t="shared" si="14"/>
        <v>131.1</v>
      </c>
    </row>
    <row r="63" spans="1:21">
      <c r="A63" s="5" t="s">
        <v>6184</v>
      </c>
      <c r="C63" s="7" t="str">
        <f t="shared" si="0"/>
        <v>AIDA</v>
      </c>
      <c r="D63" s="7" t="str">
        <f t="shared" si="1"/>
        <v xml:space="preserve">P </v>
      </c>
      <c r="E63" s="7">
        <f t="shared" si="2"/>
        <v>7</v>
      </c>
      <c r="F63" s="7">
        <f t="shared" si="3"/>
        <v>58</v>
      </c>
      <c r="G63" s="7">
        <f t="shared" si="4"/>
        <v>55.75</v>
      </c>
      <c r="H63" s="7" t="str">
        <f t="shared" si="5"/>
        <v xml:space="preserve">S </v>
      </c>
      <c r="I63" s="7">
        <f t="shared" si="6"/>
        <v>59</v>
      </c>
      <c r="J63" s="7">
        <f t="shared" si="7"/>
        <v>12.01</v>
      </c>
      <c r="K63" s="7" t="str">
        <f t="shared" si="8"/>
        <v>133.6</v>
      </c>
      <c r="L63" s="10" t="str">
        <f t="shared" si="9"/>
        <v>275.1</v>
      </c>
      <c r="M63" s="11">
        <v>7</v>
      </c>
      <c r="N63" s="4">
        <v>58</v>
      </c>
      <c r="O63" s="9">
        <v>34.14</v>
      </c>
      <c r="P63" s="8" t="str">
        <f>VLOOKUP(C63,観測地点一覧!$A$4:$K$2354,9,FALSE)</f>
        <v>岡山英田</v>
      </c>
      <c r="Q63" s="4" t="str">
        <f t="shared" si="10"/>
        <v>P波</v>
      </c>
      <c r="R63" s="4">
        <f t="shared" si="11"/>
        <v>21.61</v>
      </c>
      <c r="S63" s="4" t="str">
        <f t="shared" si="12"/>
        <v>S波</v>
      </c>
      <c r="T63" s="4">
        <f t="shared" si="13"/>
        <v>37.870000000000005</v>
      </c>
      <c r="U63" s="9">
        <f t="shared" si="14"/>
        <v>133.6</v>
      </c>
    </row>
    <row r="64" spans="1:21">
      <c r="A64" s="5" t="s">
        <v>6185</v>
      </c>
      <c r="C64" s="7" t="str">
        <f t="shared" si="0"/>
        <v>AIDA</v>
      </c>
      <c r="D64" s="7" t="str">
        <f t="shared" si="1"/>
        <v xml:space="preserve">M </v>
      </c>
      <c r="E64" s="7">
        <f t="shared" si="2"/>
        <v>7</v>
      </c>
      <c r="F64" s="7">
        <f t="shared" si="3"/>
        <v>58</v>
      </c>
      <c r="G64" s="7" t="str">
        <f t="shared" si="4"/>
        <v/>
      </c>
      <c r="H64" s="7" t="str">
        <f t="shared" si="5"/>
        <v xml:space="preserve">  </v>
      </c>
      <c r="I64" s="7" t="str">
        <f t="shared" si="6"/>
        <v/>
      </c>
      <c r="J64" s="7" t="str">
        <f t="shared" si="7"/>
        <v/>
      </c>
      <c r="K64" s="7" t="str">
        <f t="shared" si="8"/>
        <v>133.6</v>
      </c>
      <c r="L64" s="10" t="str">
        <f t="shared" si="9"/>
        <v>275.1</v>
      </c>
      <c r="M64" s="11">
        <v>7</v>
      </c>
      <c r="N64" s="4">
        <v>58</v>
      </c>
      <c r="O64" s="9">
        <v>34.14</v>
      </c>
      <c r="P64" s="8" t="str">
        <f>VLOOKUP(C64,観測地点一覧!$A$4:$K$2354,9,FALSE)</f>
        <v>岡山英田</v>
      </c>
      <c r="Q64" s="4" t="str">
        <f t="shared" si="10"/>
        <v/>
      </c>
      <c r="R64" s="4" t="e">
        <f t="shared" si="11"/>
        <v>#N/A</v>
      </c>
      <c r="S64" s="4" t="str">
        <f t="shared" si="12"/>
        <v/>
      </c>
      <c r="T64" s="4" t="e">
        <f t="shared" si="13"/>
        <v>#N/A</v>
      </c>
      <c r="U64" s="9">
        <f t="shared" si="14"/>
        <v>133.6</v>
      </c>
    </row>
    <row r="65" spans="1:21">
      <c r="A65" s="5" t="s">
        <v>6186</v>
      </c>
      <c r="C65" s="7" t="str">
        <f t="shared" si="0"/>
        <v>ATSUMI</v>
      </c>
      <c r="D65" s="7" t="str">
        <f t="shared" si="1"/>
        <v xml:space="preserve">M </v>
      </c>
      <c r="E65" s="7">
        <f t="shared" si="2"/>
        <v>7</v>
      </c>
      <c r="F65" s="7">
        <f t="shared" si="3"/>
        <v>58</v>
      </c>
      <c r="G65" s="7" t="str">
        <f t="shared" si="4"/>
        <v/>
      </c>
      <c r="H65" s="7" t="str">
        <f t="shared" si="5"/>
        <v xml:space="preserve">  </v>
      </c>
      <c r="I65" s="7" t="str">
        <f t="shared" si="6"/>
        <v/>
      </c>
      <c r="J65" s="7" t="str">
        <f t="shared" si="7"/>
        <v/>
      </c>
      <c r="K65" s="7" t="str">
        <f t="shared" si="8"/>
        <v>141.0</v>
      </c>
      <c r="L65" s="10" t="str">
        <f t="shared" si="9"/>
        <v xml:space="preserve"> 99.1</v>
      </c>
      <c r="M65" s="11">
        <v>7</v>
      </c>
      <c r="N65" s="4">
        <v>58</v>
      </c>
      <c r="O65" s="9">
        <v>34.14</v>
      </c>
      <c r="P65" s="8" t="str">
        <f>VLOOKUP(C65,観測地点一覧!$A$4:$K$2354,9,FALSE)</f>
        <v>愛知渥美</v>
      </c>
      <c r="Q65" s="4" t="str">
        <f t="shared" si="10"/>
        <v/>
      </c>
      <c r="R65" s="4" t="e">
        <f t="shared" si="11"/>
        <v>#N/A</v>
      </c>
      <c r="S65" s="4" t="str">
        <f t="shared" si="12"/>
        <v/>
      </c>
      <c r="T65" s="4" t="e">
        <f t="shared" si="13"/>
        <v>#N/A</v>
      </c>
      <c r="U65" s="9">
        <f t="shared" si="14"/>
        <v>141</v>
      </c>
    </row>
    <row r="66" spans="1:21">
      <c r="A66" s="5" t="s">
        <v>6187</v>
      </c>
      <c r="C66" s="7" t="str">
        <f t="shared" si="0"/>
        <v>KUSIMO</v>
      </c>
      <c r="D66" s="7" t="str">
        <f t="shared" si="1"/>
        <v xml:space="preserve">M </v>
      </c>
      <c r="E66" s="7">
        <f t="shared" si="2"/>
        <v>7</v>
      </c>
      <c r="F66" s="7">
        <f t="shared" si="3"/>
        <v>58</v>
      </c>
      <c r="G66" s="7" t="str">
        <f t="shared" si="4"/>
        <v/>
      </c>
      <c r="H66" s="7" t="str">
        <f t="shared" si="5"/>
        <v xml:space="preserve">  </v>
      </c>
      <c r="I66" s="7" t="str">
        <f t="shared" si="6"/>
        <v/>
      </c>
      <c r="J66" s="7" t="str">
        <f t="shared" si="7"/>
        <v/>
      </c>
      <c r="K66" s="7" t="str">
        <f t="shared" si="8"/>
        <v>155.2</v>
      </c>
      <c r="L66" s="10" t="str">
        <f t="shared" si="9"/>
        <v>175.3</v>
      </c>
      <c r="M66" s="11">
        <v>7</v>
      </c>
      <c r="N66" s="4">
        <v>58</v>
      </c>
      <c r="O66" s="9">
        <v>34.14</v>
      </c>
      <c r="P66" s="8" t="str">
        <f>VLOOKUP(C66,観測地点一覧!$A$4:$K$2354,9,FALSE)</f>
        <v>和歌山串本</v>
      </c>
      <c r="Q66" s="4" t="str">
        <f t="shared" si="10"/>
        <v/>
      </c>
      <c r="R66" s="4" t="e">
        <f t="shared" si="11"/>
        <v>#N/A</v>
      </c>
      <c r="S66" s="4" t="str">
        <f t="shared" si="12"/>
        <v/>
      </c>
      <c r="T66" s="4" t="e">
        <f t="shared" si="13"/>
        <v>#N/A</v>
      </c>
      <c r="U66" s="9">
        <f t="shared" si="14"/>
        <v>155.19999999999999</v>
      </c>
    </row>
    <row r="67" spans="1:21">
      <c r="A67" s="5" t="s">
        <v>6188</v>
      </c>
      <c r="C67" s="7" t="str">
        <f t="shared" ref="C67:C130" si="15">SUBSTITUTE(LEFT(A67,6)," ","")</f>
        <v>OBARA</v>
      </c>
      <c r="D67" s="7" t="str">
        <f t="shared" ref="D67:D130" si="16">MID($A67,10,2)</f>
        <v xml:space="preserve">M </v>
      </c>
      <c r="E67" s="7">
        <f t="shared" ref="E67:E130" si="17">VALUE(SUBSTITUTE(MID($A67,15,2)," ",""))</f>
        <v>7</v>
      </c>
      <c r="F67" s="7">
        <f t="shared" ref="F67:F130" si="18">VALUE(SUBSTITUTE(MID($A67,18,2)," ",""))</f>
        <v>58</v>
      </c>
      <c r="G67" s="7" t="str">
        <f t="shared" ref="G67:G130" si="19">IF(MID($A67,21,5)="     ","",VALUE(MID($A67,21,5)))</f>
        <v/>
      </c>
      <c r="H67" s="7" t="str">
        <f t="shared" ref="H67:H130" si="20">MID($A67,33,2)</f>
        <v xml:space="preserve">  </v>
      </c>
      <c r="I67" s="7" t="str">
        <f t="shared" ref="I67:I130" si="21">IF(MID($A67,38,2)="  ","",VALUE(MID($A67,38,2)))</f>
        <v/>
      </c>
      <c r="J67" s="7" t="str">
        <f t="shared" ref="J67:J130" si="22">IF(MID($A67,41,5)="     ","",VALUE(MID($A67,41,5)))</f>
        <v/>
      </c>
      <c r="K67" s="7" t="str">
        <f t="shared" ref="K67:K130" si="23">MID($A67,94,5)</f>
        <v>156.1</v>
      </c>
      <c r="L67" s="10" t="str">
        <f t="shared" ref="L67:L130" si="24">MID($A67,100,5)</f>
        <v xml:space="preserve"> 72.0</v>
      </c>
      <c r="M67" s="11">
        <v>7</v>
      </c>
      <c r="N67" s="4">
        <v>58</v>
      </c>
      <c r="O67" s="9">
        <v>34.14</v>
      </c>
      <c r="P67" s="8" t="str">
        <f>VLOOKUP(C67,観測地点一覧!$A$4:$K$2354,9,FALSE)</f>
        <v>愛知小原</v>
      </c>
      <c r="Q67" s="4" t="str">
        <f t="shared" ref="Q67:Q130" si="25">IF(OR(D67="P ",D67="IP"),"P波","")</f>
        <v/>
      </c>
      <c r="R67" s="4" t="e">
        <f t="shared" ref="R67:R130" si="26">IF(Q67="P波",(E67-M67)*3600+(F67-N67)*60+G67-O67,NA())</f>
        <v>#N/A</v>
      </c>
      <c r="S67" s="4" t="str">
        <f t="shared" ref="S67:S130" si="27">IF(OR(H67="S ",H67="ES"),"S波","")</f>
        <v/>
      </c>
      <c r="T67" s="4" t="e">
        <f t="shared" ref="T67:T130" si="28">IF(S67="S波",(E67-M67)*3600+(I67-N67)*60+J67-O67,NA())</f>
        <v>#N/A</v>
      </c>
      <c r="U67" s="9">
        <f t="shared" si="14"/>
        <v>156.1</v>
      </c>
    </row>
    <row r="68" spans="1:21">
      <c r="A68" s="5" t="s">
        <v>6189</v>
      </c>
      <c r="C68" s="7" t="str">
        <f t="shared" si="15"/>
        <v>AIOI</v>
      </c>
      <c r="D68" s="7" t="str">
        <f t="shared" si="16"/>
        <v xml:space="preserve">P </v>
      </c>
      <c r="E68" s="7">
        <f t="shared" si="17"/>
        <v>7</v>
      </c>
      <c r="F68" s="7">
        <f t="shared" si="18"/>
        <v>58</v>
      </c>
      <c r="G68" s="7">
        <f t="shared" si="19"/>
        <v>59.41</v>
      </c>
      <c r="H68" s="7" t="str">
        <f t="shared" si="20"/>
        <v xml:space="preserve">S </v>
      </c>
      <c r="I68" s="7">
        <f t="shared" si="21"/>
        <v>59</v>
      </c>
      <c r="J68" s="7">
        <f t="shared" si="22"/>
        <v>19.57</v>
      </c>
      <c r="K68" s="7" t="str">
        <f t="shared" si="23"/>
        <v>158.7</v>
      </c>
      <c r="L68" s="10" t="str">
        <f t="shared" si="24"/>
        <v>223.2</v>
      </c>
      <c r="M68" s="11">
        <v>7</v>
      </c>
      <c r="N68" s="4">
        <v>58</v>
      </c>
      <c r="O68" s="9">
        <v>34.14</v>
      </c>
      <c r="P68" s="8" t="str">
        <f>VLOOKUP(C68,観測地点一覧!$A$4:$K$2354,9,FALSE)</f>
        <v>徳島相生</v>
      </c>
      <c r="Q68" s="4" t="str">
        <f t="shared" si="25"/>
        <v>P波</v>
      </c>
      <c r="R68" s="4">
        <f t="shared" si="26"/>
        <v>25.269999999999996</v>
      </c>
      <c r="S68" s="4" t="str">
        <f t="shared" si="27"/>
        <v>S波</v>
      </c>
      <c r="T68" s="4">
        <f t="shared" si="28"/>
        <v>45.429999999999993</v>
      </c>
      <c r="U68" s="9">
        <f t="shared" ref="U68:U131" si="29">IF(VALUE(K68)&gt;=U67,VALUE(K68),VALUE(K68)+1000)</f>
        <v>158.69999999999999</v>
      </c>
    </row>
    <row r="69" spans="1:21">
      <c r="A69" s="5" t="s">
        <v>6190</v>
      </c>
      <c r="C69" s="7" t="str">
        <f t="shared" si="15"/>
        <v>AIOI</v>
      </c>
      <c r="D69" s="7" t="str">
        <f t="shared" si="16"/>
        <v xml:space="preserve">M </v>
      </c>
      <c r="E69" s="7">
        <f t="shared" si="17"/>
        <v>7</v>
      </c>
      <c r="F69" s="7">
        <f t="shared" si="18"/>
        <v>58</v>
      </c>
      <c r="G69" s="7" t="str">
        <f t="shared" si="19"/>
        <v/>
      </c>
      <c r="H69" s="7" t="str">
        <f t="shared" si="20"/>
        <v xml:space="preserve">  </v>
      </c>
      <c r="I69" s="7" t="str">
        <f t="shared" si="21"/>
        <v/>
      </c>
      <c r="J69" s="7" t="str">
        <f t="shared" si="22"/>
        <v/>
      </c>
      <c r="K69" s="7" t="str">
        <f t="shared" si="23"/>
        <v>158.7</v>
      </c>
      <c r="L69" s="10" t="str">
        <f t="shared" si="24"/>
        <v>223.2</v>
      </c>
      <c r="M69" s="11">
        <v>7</v>
      </c>
      <c r="N69" s="4">
        <v>58</v>
      </c>
      <c r="O69" s="9">
        <v>34.14</v>
      </c>
      <c r="P69" s="8" t="str">
        <f>VLOOKUP(C69,観測地点一覧!$A$4:$K$2354,9,FALSE)</f>
        <v>徳島相生</v>
      </c>
      <c r="Q69" s="4" t="str">
        <f t="shared" si="25"/>
        <v/>
      </c>
      <c r="R69" s="4" t="e">
        <f t="shared" si="26"/>
        <v>#N/A</v>
      </c>
      <c r="S69" s="4" t="str">
        <f t="shared" si="27"/>
        <v/>
      </c>
      <c r="T69" s="4" t="e">
        <f t="shared" si="28"/>
        <v>#N/A</v>
      </c>
      <c r="U69" s="9">
        <f t="shared" si="29"/>
        <v>158.69999999999999</v>
      </c>
    </row>
    <row r="70" spans="1:21">
      <c r="A70" s="5" t="s">
        <v>6191</v>
      </c>
      <c r="C70" s="7" t="str">
        <f t="shared" si="15"/>
        <v>MIMANA</v>
      </c>
      <c r="D70" s="7" t="str">
        <f t="shared" si="16"/>
        <v xml:space="preserve">M </v>
      </c>
      <c r="E70" s="7">
        <f t="shared" si="17"/>
        <v>7</v>
      </c>
      <c r="F70" s="7">
        <f t="shared" si="18"/>
        <v>59</v>
      </c>
      <c r="G70" s="7" t="str">
        <f t="shared" si="19"/>
        <v/>
      </c>
      <c r="H70" s="7" t="str">
        <f t="shared" si="20"/>
        <v xml:space="preserve">  </v>
      </c>
      <c r="I70" s="7" t="str">
        <f t="shared" si="21"/>
        <v/>
      </c>
      <c r="J70" s="7" t="str">
        <f t="shared" si="22"/>
        <v/>
      </c>
      <c r="K70" s="7" t="str">
        <f t="shared" si="23"/>
        <v>161.7</v>
      </c>
      <c r="L70" s="10" t="str">
        <f t="shared" si="24"/>
        <v>237.1</v>
      </c>
      <c r="M70" s="11">
        <v>7</v>
      </c>
      <c r="N70" s="4">
        <v>58</v>
      </c>
      <c r="O70" s="9">
        <v>34.14</v>
      </c>
      <c r="P70" s="8" t="str">
        <f>VLOOKUP(C70,観測地点一覧!$A$4:$K$2354,9,FALSE)</f>
        <v>美馬穴吹</v>
      </c>
      <c r="Q70" s="4" t="str">
        <f t="shared" si="25"/>
        <v/>
      </c>
      <c r="R70" s="4" t="e">
        <f t="shared" si="26"/>
        <v>#N/A</v>
      </c>
      <c r="S70" s="4" t="str">
        <f t="shared" si="27"/>
        <v/>
      </c>
      <c r="T70" s="4" t="e">
        <f t="shared" si="28"/>
        <v>#N/A</v>
      </c>
      <c r="U70" s="9">
        <f t="shared" si="29"/>
        <v>161.69999999999999</v>
      </c>
    </row>
    <row r="71" spans="1:21">
      <c r="A71" s="5" t="s">
        <v>6192</v>
      </c>
      <c r="C71" s="7" t="str">
        <f t="shared" si="15"/>
        <v>SAKAID</v>
      </c>
      <c r="D71" s="7" t="str">
        <f t="shared" si="16"/>
        <v xml:space="preserve">P </v>
      </c>
      <c r="E71" s="7">
        <f t="shared" si="17"/>
        <v>7</v>
      </c>
      <c r="F71" s="7">
        <f t="shared" si="18"/>
        <v>58</v>
      </c>
      <c r="G71" s="7">
        <f t="shared" si="19"/>
        <v>59.55</v>
      </c>
      <c r="H71" s="7" t="str">
        <f t="shared" si="20"/>
        <v xml:space="preserve">S </v>
      </c>
      <c r="I71" s="7">
        <f t="shared" si="21"/>
        <v>59</v>
      </c>
      <c r="J71" s="7">
        <f t="shared" si="22"/>
        <v>19.25</v>
      </c>
      <c r="K71" s="7" t="str">
        <f t="shared" si="23"/>
        <v>163.8</v>
      </c>
      <c r="L71" s="10" t="str">
        <f t="shared" si="24"/>
        <v>252.0</v>
      </c>
      <c r="M71" s="11">
        <v>7</v>
      </c>
      <c r="N71" s="4">
        <v>58</v>
      </c>
      <c r="O71" s="9">
        <v>34.14</v>
      </c>
      <c r="P71" s="8" t="str">
        <f>VLOOKUP(C71,観測地点一覧!$A$4:$K$2354,9,FALSE)</f>
        <v>坂出</v>
      </c>
      <c r="Q71" s="4" t="str">
        <f t="shared" si="25"/>
        <v>P波</v>
      </c>
      <c r="R71" s="4">
        <f t="shared" si="26"/>
        <v>25.409999999999997</v>
      </c>
      <c r="S71" s="4" t="str">
        <f t="shared" si="27"/>
        <v>S波</v>
      </c>
      <c r="T71" s="4">
        <f t="shared" si="28"/>
        <v>45.11</v>
      </c>
      <c r="U71" s="9">
        <f t="shared" si="29"/>
        <v>163.80000000000001</v>
      </c>
    </row>
    <row r="72" spans="1:21">
      <c r="A72" s="5" t="s">
        <v>6193</v>
      </c>
      <c r="C72" s="7" t="str">
        <f t="shared" si="15"/>
        <v>SAKAID</v>
      </c>
      <c r="D72" s="7" t="str">
        <f t="shared" si="16"/>
        <v xml:space="preserve">M </v>
      </c>
      <c r="E72" s="7">
        <f t="shared" si="17"/>
        <v>7</v>
      </c>
      <c r="F72" s="7">
        <f t="shared" si="18"/>
        <v>59</v>
      </c>
      <c r="G72" s="7" t="str">
        <f t="shared" si="19"/>
        <v/>
      </c>
      <c r="H72" s="7" t="str">
        <f t="shared" si="20"/>
        <v xml:space="preserve">  </v>
      </c>
      <c r="I72" s="7" t="str">
        <f t="shared" si="21"/>
        <v/>
      </c>
      <c r="J72" s="7" t="str">
        <f t="shared" si="22"/>
        <v/>
      </c>
      <c r="K72" s="7" t="str">
        <f t="shared" si="23"/>
        <v>163.8</v>
      </c>
      <c r="L72" s="10" t="str">
        <f t="shared" si="24"/>
        <v>252.0</v>
      </c>
      <c r="M72" s="11">
        <v>7</v>
      </c>
      <c r="N72" s="4">
        <v>58</v>
      </c>
      <c r="O72" s="9">
        <v>34.14</v>
      </c>
      <c r="P72" s="8" t="str">
        <f>VLOOKUP(C72,観測地点一覧!$A$4:$K$2354,9,FALSE)</f>
        <v>坂出</v>
      </c>
      <c r="Q72" s="4" t="str">
        <f t="shared" si="25"/>
        <v/>
      </c>
      <c r="R72" s="4" t="e">
        <f t="shared" si="26"/>
        <v>#N/A</v>
      </c>
      <c r="S72" s="4" t="str">
        <f t="shared" si="27"/>
        <v/>
      </c>
      <c r="T72" s="4" t="e">
        <f t="shared" si="28"/>
        <v>#N/A</v>
      </c>
      <c r="U72" s="9">
        <f t="shared" si="29"/>
        <v>163.80000000000001</v>
      </c>
    </row>
    <row r="73" spans="1:21">
      <c r="A73" s="5" t="s">
        <v>6194</v>
      </c>
      <c r="C73" s="7" t="str">
        <f t="shared" si="15"/>
        <v>KAGA</v>
      </c>
      <c r="D73" s="7" t="str">
        <f t="shared" si="16"/>
        <v xml:space="preserve">P </v>
      </c>
      <c r="E73" s="7">
        <f t="shared" si="17"/>
        <v>7</v>
      </c>
      <c r="F73" s="7">
        <f t="shared" si="18"/>
        <v>59</v>
      </c>
      <c r="G73" s="7">
        <f t="shared" si="19"/>
        <v>2.29</v>
      </c>
      <c r="H73" s="7" t="str">
        <f t="shared" si="20"/>
        <v xml:space="preserve">S </v>
      </c>
      <c r="I73" s="7">
        <f t="shared" si="21"/>
        <v>59</v>
      </c>
      <c r="J73" s="7">
        <f t="shared" si="22"/>
        <v>23.45</v>
      </c>
      <c r="K73" s="7" t="str">
        <f t="shared" si="23"/>
        <v>171.8</v>
      </c>
      <c r="L73" s="10" t="str">
        <f t="shared" si="24"/>
        <v xml:space="preserve"> 21.7</v>
      </c>
      <c r="M73" s="11">
        <v>7</v>
      </c>
      <c r="N73" s="4">
        <v>58</v>
      </c>
      <c r="O73" s="9">
        <v>34.14</v>
      </c>
      <c r="P73" s="8" t="str">
        <f>VLOOKUP(C73,観測地点一覧!$A$4:$K$2354,9,FALSE)</f>
        <v>加賀</v>
      </c>
      <c r="Q73" s="4" t="str">
        <f t="shared" si="25"/>
        <v>P波</v>
      </c>
      <c r="R73" s="4">
        <f t="shared" si="26"/>
        <v>28.15</v>
      </c>
      <c r="S73" s="4" t="str">
        <f t="shared" si="27"/>
        <v>S波</v>
      </c>
      <c r="T73" s="4">
        <f t="shared" si="28"/>
        <v>49.31</v>
      </c>
      <c r="U73" s="9">
        <f t="shared" si="29"/>
        <v>171.8</v>
      </c>
    </row>
    <row r="74" spans="1:21">
      <c r="A74" s="5" t="s">
        <v>6195</v>
      </c>
      <c r="C74" s="7" t="str">
        <f t="shared" si="15"/>
        <v>KAGA</v>
      </c>
      <c r="D74" s="7" t="str">
        <f t="shared" si="16"/>
        <v xml:space="preserve">M </v>
      </c>
      <c r="E74" s="7">
        <f t="shared" si="17"/>
        <v>7</v>
      </c>
      <c r="F74" s="7">
        <f t="shared" si="18"/>
        <v>59</v>
      </c>
      <c r="G74" s="7" t="str">
        <f t="shared" si="19"/>
        <v/>
      </c>
      <c r="H74" s="7" t="str">
        <f t="shared" si="20"/>
        <v xml:space="preserve">  </v>
      </c>
      <c r="I74" s="7" t="str">
        <f t="shared" si="21"/>
        <v/>
      </c>
      <c r="J74" s="7" t="str">
        <f t="shared" si="22"/>
        <v/>
      </c>
      <c r="K74" s="7" t="str">
        <f t="shared" si="23"/>
        <v>171.8</v>
      </c>
      <c r="L74" s="10" t="str">
        <f t="shared" si="24"/>
        <v xml:space="preserve"> 21.7</v>
      </c>
      <c r="M74" s="11">
        <v>7</v>
      </c>
      <c r="N74" s="4">
        <v>58</v>
      </c>
      <c r="O74" s="9">
        <v>34.14</v>
      </c>
      <c r="P74" s="8" t="str">
        <f>VLOOKUP(C74,観測地点一覧!$A$4:$K$2354,9,FALSE)</f>
        <v>加賀</v>
      </c>
      <c r="Q74" s="4" t="str">
        <f t="shared" si="25"/>
        <v/>
      </c>
      <c r="R74" s="4" t="e">
        <f t="shared" si="26"/>
        <v>#N/A</v>
      </c>
      <c r="S74" s="4" t="str">
        <f t="shared" si="27"/>
        <v/>
      </c>
      <c r="T74" s="4" t="e">
        <f t="shared" si="28"/>
        <v>#N/A</v>
      </c>
      <c r="U74" s="9">
        <f t="shared" si="29"/>
        <v>171.8</v>
      </c>
    </row>
    <row r="75" spans="1:21">
      <c r="A75" s="5" t="s">
        <v>6196</v>
      </c>
      <c r="C75" s="7" t="str">
        <f t="shared" si="15"/>
        <v>SSYABE</v>
      </c>
      <c r="D75" s="7" t="str">
        <f t="shared" si="16"/>
        <v xml:space="preserve">M </v>
      </c>
      <c r="E75" s="7">
        <f t="shared" si="17"/>
        <v>7</v>
      </c>
      <c r="F75" s="7">
        <f t="shared" si="18"/>
        <v>59</v>
      </c>
      <c r="G75" s="7" t="str">
        <f t="shared" si="19"/>
        <v/>
      </c>
      <c r="H75" s="7" t="str">
        <f t="shared" si="20"/>
        <v xml:space="preserve">  </v>
      </c>
      <c r="I75" s="7" t="str">
        <f t="shared" si="21"/>
        <v/>
      </c>
      <c r="J75" s="7" t="str">
        <f t="shared" si="22"/>
        <v/>
      </c>
      <c r="K75" s="7" t="str">
        <f t="shared" si="23"/>
        <v>172.6</v>
      </c>
      <c r="L75" s="10" t="str">
        <f t="shared" si="24"/>
        <v xml:space="preserve"> 86.9</v>
      </c>
      <c r="M75" s="11">
        <v>7</v>
      </c>
      <c r="N75" s="4">
        <v>58</v>
      </c>
      <c r="O75" s="9">
        <v>34.14</v>
      </c>
      <c r="P75" s="8" t="str">
        <f>VLOOKUP(C75,観測地点一覧!$A$4:$K$2354,9,FALSE)</f>
        <v>新城矢部</v>
      </c>
      <c r="Q75" s="4" t="str">
        <f t="shared" si="25"/>
        <v/>
      </c>
      <c r="R75" s="4" t="e">
        <f t="shared" si="26"/>
        <v>#N/A</v>
      </c>
      <c r="S75" s="4" t="str">
        <f t="shared" si="27"/>
        <v/>
      </c>
      <c r="T75" s="4" t="e">
        <f t="shared" si="28"/>
        <v>#N/A</v>
      </c>
      <c r="U75" s="9">
        <f t="shared" si="29"/>
        <v>172.6</v>
      </c>
    </row>
    <row r="76" spans="1:21">
      <c r="A76" s="5" t="s">
        <v>6197</v>
      </c>
      <c r="C76" s="7" t="str">
        <f t="shared" si="15"/>
        <v>TT1OBS</v>
      </c>
      <c r="D76" s="7" t="str">
        <f t="shared" si="16"/>
        <v xml:space="preserve">P </v>
      </c>
      <c r="E76" s="7">
        <f t="shared" si="17"/>
        <v>7</v>
      </c>
      <c r="F76" s="7">
        <f t="shared" si="18"/>
        <v>59</v>
      </c>
      <c r="G76" s="7">
        <f t="shared" si="19"/>
        <v>1.77</v>
      </c>
      <c r="H76" s="7" t="str">
        <f t="shared" si="20"/>
        <v xml:space="preserve">  </v>
      </c>
      <c r="I76" s="7" t="str">
        <f t="shared" si="21"/>
        <v/>
      </c>
      <c r="J76" s="7" t="str">
        <f t="shared" si="22"/>
        <v/>
      </c>
      <c r="K76" s="7" t="str">
        <f t="shared" si="23"/>
        <v>172.8</v>
      </c>
      <c r="L76" s="10" t="str">
        <f t="shared" si="24"/>
        <v>141.4</v>
      </c>
      <c r="M76" s="11">
        <v>7</v>
      </c>
      <c r="N76" s="4">
        <v>58</v>
      </c>
      <c r="O76" s="9">
        <v>34.14</v>
      </c>
      <c r="P76" s="8" t="str">
        <f>VLOOKUP(C76,観測地点一覧!$A$4:$K$2354,9,FALSE)</f>
        <v>東南海１</v>
      </c>
      <c r="Q76" s="4" t="str">
        <f t="shared" si="25"/>
        <v>P波</v>
      </c>
      <c r="R76" s="4">
        <f t="shared" si="26"/>
        <v>27.630000000000003</v>
      </c>
      <c r="S76" s="4" t="str">
        <f t="shared" si="27"/>
        <v/>
      </c>
      <c r="T76" s="4" t="e">
        <f t="shared" si="28"/>
        <v>#N/A</v>
      </c>
      <c r="U76" s="9">
        <f t="shared" si="29"/>
        <v>172.8</v>
      </c>
    </row>
    <row r="77" spans="1:21">
      <c r="A77" s="5" t="s">
        <v>6198</v>
      </c>
      <c r="C77" s="7" t="str">
        <f t="shared" si="15"/>
        <v>KURAYO</v>
      </c>
      <c r="D77" s="7" t="str">
        <f t="shared" si="16"/>
        <v xml:space="preserve">M </v>
      </c>
      <c r="E77" s="7">
        <f t="shared" si="17"/>
        <v>7</v>
      </c>
      <c r="F77" s="7">
        <f t="shared" si="18"/>
        <v>59</v>
      </c>
      <c r="G77" s="7" t="str">
        <f t="shared" si="19"/>
        <v/>
      </c>
      <c r="H77" s="7" t="str">
        <f t="shared" si="20"/>
        <v xml:space="preserve">  </v>
      </c>
      <c r="I77" s="7" t="str">
        <f t="shared" si="21"/>
        <v/>
      </c>
      <c r="J77" s="7" t="str">
        <f t="shared" si="22"/>
        <v/>
      </c>
      <c r="K77" s="7" t="str">
        <f t="shared" si="23"/>
        <v>175.0</v>
      </c>
      <c r="L77" s="10" t="str">
        <f t="shared" si="24"/>
        <v>290.4</v>
      </c>
      <c r="M77" s="11">
        <v>7</v>
      </c>
      <c r="N77" s="4">
        <v>58</v>
      </c>
      <c r="O77" s="9">
        <v>34.14</v>
      </c>
      <c r="P77" s="8" t="str">
        <f>VLOOKUP(C77,観測地点一覧!$A$4:$K$2354,9,FALSE)</f>
        <v>倉吉</v>
      </c>
      <c r="Q77" s="4" t="str">
        <f t="shared" si="25"/>
        <v/>
      </c>
      <c r="R77" s="4" t="e">
        <f t="shared" si="26"/>
        <v>#N/A</v>
      </c>
      <c r="S77" s="4" t="str">
        <f t="shared" si="27"/>
        <v/>
      </c>
      <c r="T77" s="4" t="e">
        <f t="shared" si="28"/>
        <v>#N/A</v>
      </c>
      <c r="U77" s="9">
        <f t="shared" si="29"/>
        <v>175</v>
      </c>
    </row>
    <row r="78" spans="1:21">
      <c r="A78" s="5" t="s">
        <v>6199</v>
      </c>
      <c r="C78" s="7" t="str">
        <f t="shared" si="15"/>
        <v>TT2OBS</v>
      </c>
      <c r="D78" s="7" t="str">
        <f t="shared" si="16"/>
        <v xml:space="preserve">P </v>
      </c>
      <c r="E78" s="7">
        <f t="shared" si="17"/>
        <v>7</v>
      </c>
      <c r="F78" s="7">
        <f t="shared" si="18"/>
        <v>59</v>
      </c>
      <c r="G78" s="7">
        <f t="shared" si="19"/>
        <v>2.77</v>
      </c>
      <c r="H78" s="7" t="str">
        <f t="shared" si="20"/>
        <v xml:space="preserve">  </v>
      </c>
      <c r="I78" s="7" t="str">
        <f t="shared" si="21"/>
        <v/>
      </c>
      <c r="J78" s="7" t="str">
        <f t="shared" si="22"/>
        <v/>
      </c>
      <c r="K78" s="7" t="str">
        <f t="shared" si="23"/>
        <v>178.6</v>
      </c>
      <c r="L78" s="10" t="str">
        <f t="shared" si="24"/>
        <v>133.2</v>
      </c>
      <c r="M78" s="11">
        <v>7</v>
      </c>
      <c r="N78" s="4">
        <v>58</v>
      </c>
      <c r="O78" s="9">
        <v>34.14</v>
      </c>
      <c r="P78" s="8" t="str">
        <f>VLOOKUP(C78,観測地点一覧!$A$4:$K$2354,9,FALSE)</f>
        <v>東南海２</v>
      </c>
      <c r="Q78" s="4" t="str">
        <f t="shared" si="25"/>
        <v>P波</v>
      </c>
      <c r="R78" s="4">
        <f t="shared" si="26"/>
        <v>28.630000000000003</v>
      </c>
      <c r="S78" s="4" t="str">
        <f t="shared" si="27"/>
        <v/>
      </c>
      <c r="T78" s="4" t="e">
        <f t="shared" si="28"/>
        <v>#N/A</v>
      </c>
      <c r="U78" s="9">
        <f t="shared" si="29"/>
        <v>178.6</v>
      </c>
    </row>
    <row r="79" spans="1:21">
      <c r="A79" s="5" t="s">
        <v>6200</v>
      </c>
      <c r="C79" s="7" t="str">
        <f t="shared" si="15"/>
        <v>KUROKA</v>
      </c>
      <c r="D79" s="7" t="str">
        <f t="shared" si="16"/>
        <v xml:space="preserve">M </v>
      </c>
      <c r="E79" s="7">
        <f t="shared" si="17"/>
        <v>7</v>
      </c>
      <c r="F79" s="7">
        <f t="shared" si="18"/>
        <v>59</v>
      </c>
      <c r="G79" s="7" t="str">
        <f t="shared" si="19"/>
        <v/>
      </c>
      <c r="H79" s="7" t="str">
        <f t="shared" si="20"/>
        <v xml:space="preserve">  </v>
      </c>
      <c r="I79" s="7" t="str">
        <f t="shared" si="21"/>
        <v/>
      </c>
      <c r="J79" s="7" t="str">
        <f t="shared" si="22"/>
        <v/>
      </c>
      <c r="K79" s="7" t="str">
        <f t="shared" si="23"/>
        <v>178.8</v>
      </c>
      <c r="L79" s="10" t="str">
        <f t="shared" si="24"/>
        <v xml:space="preserve"> 61.4</v>
      </c>
      <c r="M79" s="11">
        <v>7</v>
      </c>
      <c r="N79" s="4">
        <v>58</v>
      </c>
      <c r="O79" s="9">
        <v>34.14</v>
      </c>
      <c r="P79" s="8" t="str">
        <f>VLOOKUP(C79,観測地点一覧!$A$4:$K$2354,9,FALSE)</f>
        <v>岐阜黒川</v>
      </c>
      <c r="Q79" s="4" t="str">
        <f t="shared" si="25"/>
        <v/>
      </c>
      <c r="R79" s="4" t="e">
        <f t="shared" si="26"/>
        <v>#N/A</v>
      </c>
      <c r="S79" s="4" t="str">
        <f t="shared" si="27"/>
        <v/>
      </c>
      <c r="T79" s="4" t="e">
        <f t="shared" si="28"/>
        <v>#N/A</v>
      </c>
      <c r="U79" s="9">
        <f t="shared" si="29"/>
        <v>178.8</v>
      </c>
    </row>
    <row r="80" spans="1:21">
      <c r="A80" s="5" t="s">
        <v>6201</v>
      </c>
      <c r="C80" s="7" t="str">
        <f t="shared" si="15"/>
        <v>TAKISA</v>
      </c>
      <c r="D80" s="7" t="str">
        <f t="shared" si="16"/>
        <v xml:space="preserve">M </v>
      </c>
      <c r="E80" s="7">
        <f t="shared" si="17"/>
        <v>7</v>
      </c>
      <c r="F80" s="7">
        <f t="shared" si="18"/>
        <v>59</v>
      </c>
      <c r="G80" s="7" t="str">
        <f t="shared" si="19"/>
        <v/>
      </c>
      <c r="H80" s="7" t="str">
        <f t="shared" si="20"/>
        <v xml:space="preserve">  </v>
      </c>
      <c r="I80" s="7" t="str">
        <f t="shared" si="21"/>
        <v/>
      </c>
      <c r="J80" s="7" t="str">
        <f t="shared" si="22"/>
        <v/>
      </c>
      <c r="K80" s="7" t="str">
        <f t="shared" si="23"/>
        <v>191.8</v>
      </c>
      <c r="L80" s="10" t="str">
        <f t="shared" si="24"/>
        <v xml:space="preserve"> 88.9</v>
      </c>
      <c r="M80" s="11">
        <v>7</v>
      </c>
      <c r="N80" s="4">
        <v>58</v>
      </c>
      <c r="O80" s="9">
        <v>34.14</v>
      </c>
      <c r="P80" s="8" t="str">
        <f>VLOOKUP(C80,観測地点一覧!$A$4:$K$2354,9,FALSE)</f>
        <v>浜松滝沢</v>
      </c>
      <c r="Q80" s="4" t="str">
        <f t="shared" si="25"/>
        <v/>
      </c>
      <c r="R80" s="4" t="e">
        <f t="shared" si="26"/>
        <v>#N/A</v>
      </c>
      <c r="S80" s="4" t="str">
        <f t="shared" si="27"/>
        <v/>
      </c>
      <c r="T80" s="4" t="e">
        <f t="shared" si="28"/>
        <v>#N/A</v>
      </c>
      <c r="U80" s="9">
        <f t="shared" si="29"/>
        <v>191.8</v>
      </c>
    </row>
    <row r="81" spans="1:21">
      <c r="A81" s="5" t="s">
        <v>6202</v>
      </c>
      <c r="C81" s="7" t="str">
        <f t="shared" si="15"/>
        <v>MONOBE</v>
      </c>
      <c r="D81" s="7" t="str">
        <f t="shared" si="16"/>
        <v xml:space="preserve">P </v>
      </c>
      <c r="E81" s="7">
        <f t="shared" si="17"/>
        <v>7</v>
      </c>
      <c r="F81" s="7">
        <f t="shared" si="18"/>
        <v>59</v>
      </c>
      <c r="G81" s="7">
        <f t="shared" si="19"/>
        <v>5.25</v>
      </c>
      <c r="H81" s="7" t="str">
        <f t="shared" si="20"/>
        <v xml:space="preserve">  </v>
      </c>
      <c r="I81" s="7" t="str">
        <f t="shared" si="21"/>
        <v/>
      </c>
      <c r="J81" s="7" t="str">
        <f t="shared" si="22"/>
        <v/>
      </c>
      <c r="K81" s="7" t="str">
        <f t="shared" si="23"/>
        <v>202.6</v>
      </c>
      <c r="L81" s="10" t="str">
        <f t="shared" si="24"/>
        <v>233.0</v>
      </c>
      <c r="M81" s="11">
        <v>7</v>
      </c>
      <c r="N81" s="4">
        <v>58</v>
      </c>
      <c r="O81" s="9">
        <v>34.14</v>
      </c>
      <c r="P81" s="8" t="str">
        <f>VLOOKUP(C81,観測地点一覧!$A$4:$K$2354,9,FALSE)</f>
        <v>高知物部</v>
      </c>
      <c r="Q81" s="4" t="str">
        <f t="shared" si="25"/>
        <v>P波</v>
      </c>
      <c r="R81" s="4">
        <f t="shared" si="26"/>
        <v>31.11</v>
      </c>
      <c r="S81" s="4" t="str">
        <f t="shared" si="27"/>
        <v/>
      </c>
      <c r="T81" s="4" t="e">
        <f t="shared" si="28"/>
        <v>#N/A</v>
      </c>
      <c r="U81" s="9">
        <f t="shared" si="29"/>
        <v>202.6</v>
      </c>
    </row>
    <row r="82" spans="1:21">
      <c r="A82" s="5" t="s">
        <v>6203</v>
      </c>
      <c r="C82" s="7" t="str">
        <f t="shared" si="15"/>
        <v>MONOBE</v>
      </c>
      <c r="D82" s="7" t="str">
        <f t="shared" si="16"/>
        <v xml:space="preserve">M </v>
      </c>
      <c r="E82" s="7">
        <f t="shared" si="17"/>
        <v>7</v>
      </c>
      <c r="F82" s="7">
        <f t="shared" si="18"/>
        <v>59</v>
      </c>
      <c r="G82" s="7" t="str">
        <f t="shared" si="19"/>
        <v/>
      </c>
      <c r="H82" s="7" t="str">
        <f t="shared" si="20"/>
        <v xml:space="preserve">  </v>
      </c>
      <c r="I82" s="7" t="str">
        <f t="shared" si="21"/>
        <v/>
      </c>
      <c r="J82" s="7" t="str">
        <f t="shared" si="22"/>
        <v/>
      </c>
      <c r="K82" s="7" t="str">
        <f t="shared" si="23"/>
        <v>202.6</v>
      </c>
      <c r="L82" s="10" t="str">
        <f t="shared" si="24"/>
        <v>233.0</v>
      </c>
      <c r="M82" s="11">
        <v>7</v>
      </c>
      <c r="N82" s="4">
        <v>58</v>
      </c>
      <c r="O82" s="9">
        <v>34.14</v>
      </c>
      <c r="P82" s="8" t="str">
        <f>VLOOKUP(C82,観測地点一覧!$A$4:$K$2354,9,FALSE)</f>
        <v>高知物部</v>
      </c>
      <c r="Q82" s="4" t="str">
        <f t="shared" si="25"/>
        <v/>
      </c>
      <c r="R82" s="4" t="e">
        <f t="shared" si="26"/>
        <v>#N/A</v>
      </c>
      <c r="S82" s="4" t="str">
        <f t="shared" si="27"/>
        <v/>
      </c>
      <c r="T82" s="4" t="e">
        <f t="shared" si="28"/>
        <v>#N/A</v>
      </c>
      <c r="U82" s="9">
        <f t="shared" si="29"/>
        <v>202.6</v>
      </c>
    </row>
    <row r="83" spans="1:21">
      <c r="A83" s="5" t="s">
        <v>6204</v>
      </c>
      <c r="C83" s="7" t="str">
        <f t="shared" si="15"/>
        <v>KIRAGA</v>
      </c>
      <c r="D83" s="7" t="str">
        <f t="shared" si="16"/>
        <v xml:space="preserve">M </v>
      </c>
      <c r="E83" s="7">
        <f t="shared" si="17"/>
        <v>7</v>
      </c>
      <c r="F83" s="7">
        <f t="shared" si="18"/>
        <v>59</v>
      </c>
      <c r="G83" s="7" t="str">
        <f t="shared" si="19"/>
        <v/>
      </c>
      <c r="H83" s="7" t="str">
        <f t="shared" si="20"/>
        <v xml:space="preserve">  </v>
      </c>
      <c r="I83" s="7" t="str">
        <f t="shared" si="21"/>
        <v/>
      </c>
      <c r="J83" s="7" t="str">
        <f t="shared" si="22"/>
        <v/>
      </c>
      <c r="K83" s="7" t="str">
        <f t="shared" si="23"/>
        <v>211.4</v>
      </c>
      <c r="L83" s="10" t="str">
        <f t="shared" si="24"/>
        <v>220.7</v>
      </c>
      <c r="M83" s="11">
        <v>7</v>
      </c>
      <c r="N83" s="4">
        <v>58</v>
      </c>
      <c r="O83" s="9">
        <v>34.14</v>
      </c>
      <c r="P83" s="8" t="str">
        <f>VLOOKUP(C83,観測地点一覧!$A$4:$K$2354,9,FALSE)</f>
        <v>室戸吉良川</v>
      </c>
      <c r="Q83" s="4" t="str">
        <f t="shared" si="25"/>
        <v/>
      </c>
      <c r="R83" s="4" t="e">
        <f t="shared" si="26"/>
        <v>#N/A</v>
      </c>
      <c r="S83" s="4" t="str">
        <f t="shared" si="27"/>
        <v/>
      </c>
      <c r="T83" s="4" t="e">
        <f t="shared" si="28"/>
        <v>#N/A</v>
      </c>
      <c r="U83" s="9">
        <f t="shared" si="29"/>
        <v>211.4</v>
      </c>
    </row>
    <row r="84" spans="1:21">
      <c r="A84" s="5" t="s">
        <v>6205</v>
      </c>
      <c r="C84" s="7" t="str">
        <f t="shared" si="15"/>
        <v>YASUOK</v>
      </c>
      <c r="D84" s="7" t="str">
        <f t="shared" si="16"/>
        <v xml:space="preserve">M </v>
      </c>
      <c r="E84" s="7">
        <f t="shared" si="17"/>
        <v>7</v>
      </c>
      <c r="F84" s="7">
        <f t="shared" si="18"/>
        <v>59</v>
      </c>
      <c r="G84" s="7" t="str">
        <f t="shared" si="19"/>
        <v/>
      </c>
      <c r="H84" s="7" t="str">
        <f t="shared" si="20"/>
        <v xml:space="preserve">  </v>
      </c>
      <c r="I84" s="7" t="str">
        <f t="shared" si="21"/>
        <v/>
      </c>
      <c r="J84" s="7" t="str">
        <f t="shared" si="22"/>
        <v/>
      </c>
      <c r="K84" s="7" t="str">
        <f t="shared" si="23"/>
        <v>212.0</v>
      </c>
      <c r="L84" s="10" t="str">
        <f t="shared" si="24"/>
        <v xml:space="preserve"> 73.6</v>
      </c>
      <c r="M84" s="11">
        <v>7</v>
      </c>
      <c r="N84" s="4">
        <v>58</v>
      </c>
      <c r="O84" s="9">
        <v>34.14</v>
      </c>
      <c r="P84" s="8" t="str">
        <f>VLOOKUP(C84,観測地点一覧!$A$4:$K$2354,9,FALSE)</f>
        <v>長野泰阜</v>
      </c>
      <c r="Q84" s="4" t="str">
        <f t="shared" si="25"/>
        <v/>
      </c>
      <c r="R84" s="4" t="e">
        <f t="shared" si="26"/>
        <v>#N/A</v>
      </c>
      <c r="S84" s="4" t="str">
        <f t="shared" si="27"/>
        <v/>
      </c>
      <c r="T84" s="4" t="e">
        <f t="shared" si="28"/>
        <v>#N/A</v>
      </c>
      <c r="U84" s="9">
        <f t="shared" si="29"/>
        <v>212</v>
      </c>
    </row>
    <row r="85" spans="1:21">
      <c r="A85" s="5" t="s">
        <v>6206</v>
      </c>
      <c r="C85" s="7" t="str">
        <f t="shared" si="15"/>
        <v>SINONB</v>
      </c>
      <c r="D85" s="7" t="str">
        <f t="shared" si="16"/>
        <v xml:space="preserve">M </v>
      </c>
      <c r="E85" s="7">
        <f t="shared" si="17"/>
        <v>7</v>
      </c>
      <c r="F85" s="7">
        <f t="shared" si="18"/>
        <v>59</v>
      </c>
      <c r="G85" s="7" t="str">
        <f t="shared" si="19"/>
        <v/>
      </c>
      <c r="H85" s="7" t="str">
        <f t="shared" si="20"/>
        <v xml:space="preserve">  </v>
      </c>
      <c r="I85" s="7" t="str">
        <f t="shared" si="21"/>
        <v/>
      </c>
      <c r="J85" s="7" t="str">
        <f t="shared" si="22"/>
        <v/>
      </c>
      <c r="K85" s="7" t="str">
        <f t="shared" si="23"/>
        <v>216.6</v>
      </c>
      <c r="L85" s="10" t="str">
        <f t="shared" si="24"/>
        <v xml:space="preserve"> 92.1</v>
      </c>
      <c r="M85" s="11">
        <v>7</v>
      </c>
      <c r="N85" s="4">
        <v>58</v>
      </c>
      <c r="O85" s="9">
        <v>34.14</v>
      </c>
      <c r="P85" s="8" t="str">
        <f>VLOOKUP(C85,観測地点一覧!$A$4:$K$2354,9,FALSE)</f>
        <v>掛川篠場</v>
      </c>
      <c r="Q85" s="4" t="str">
        <f t="shared" si="25"/>
        <v/>
      </c>
      <c r="R85" s="4" t="e">
        <f t="shared" si="26"/>
        <v>#N/A</v>
      </c>
      <c r="S85" s="4" t="str">
        <f t="shared" si="27"/>
        <v/>
      </c>
      <c r="T85" s="4" t="e">
        <f t="shared" si="28"/>
        <v>#N/A</v>
      </c>
      <c r="U85" s="9">
        <f t="shared" si="29"/>
        <v>216.6</v>
      </c>
    </row>
    <row r="86" spans="1:21">
      <c r="A86" s="5" t="s">
        <v>6207</v>
      </c>
      <c r="C86" s="7" t="str">
        <f t="shared" si="15"/>
        <v>NIUKAW</v>
      </c>
      <c r="D86" s="7" t="str">
        <f t="shared" si="16"/>
        <v xml:space="preserve">M </v>
      </c>
      <c r="E86" s="7">
        <f t="shared" si="17"/>
        <v>7</v>
      </c>
      <c r="F86" s="7">
        <f t="shared" si="18"/>
        <v>59</v>
      </c>
      <c r="G86" s="7" t="str">
        <f t="shared" si="19"/>
        <v/>
      </c>
      <c r="H86" s="7" t="str">
        <f t="shared" si="20"/>
        <v xml:space="preserve">  </v>
      </c>
      <c r="I86" s="7" t="str">
        <f t="shared" si="21"/>
        <v/>
      </c>
      <c r="J86" s="7" t="str">
        <f t="shared" si="22"/>
        <v/>
      </c>
      <c r="K86" s="7" t="str">
        <f t="shared" si="23"/>
        <v>216.8</v>
      </c>
      <c r="L86" s="10" t="str">
        <f t="shared" si="24"/>
        <v xml:space="preserve"> 44.5</v>
      </c>
      <c r="M86" s="11">
        <v>7</v>
      </c>
      <c r="N86" s="4">
        <v>58</v>
      </c>
      <c r="O86" s="9">
        <v>34.14</v>
      </c>
      <c r="P86" s="8" t="str">
        <f>VLOOKUP(C86,観測地点一覧!$A$4:$K$2354,9,FALSE)</f>
        <v>岐阜丹生川</v>
      </c>
      <c r="Q86" s="4" t="str">
        <f t="shared" si="25"/>
        <v/>
      </c>
      <c r="R86" s="4" t="e">
        <f t="shared" si="26"/>
        <v>#N/A</v>
      </c>
      <c r="S86" s="4" t="str">
        <f t="shared" si="27"/>
        <v/>
      </c>
      <c r="T86" s="4" t="e">
        <f t="shared" si="28"/>
        <v>#N/A</v>
      </c>
      <c r="U86" s="9">
        <f t="shared" si="29"/>
        <v>216.8</v>
      </c>
    </row>
    <row r="87" spans="1:21">
      <c r="A87" s="5" t="s">
        <v>6208</v>
      </c>
      <c r="C87" s="7" t="str">
        <f t="shared" si="15"/>
        <v>JOUGE</v>
      </c>
      <c r="D87" s="7" t="str">
        <f t="shared" si="16"/>
        <v xml:space="preserve">M </v>
      </c>
      <c r="E87" s="7">
        <f t="shared" si="17"/>
        <v>7</v>
      </c>
      <c r="F87" s="7">
        <f t="shared" si="18"/>
        <v>59</v>
      </c>
      <c r="G87" s="7" t="str">
        <f t="shared" si="19"/>
        <v/>
      </c>
      <c r="H87" s="7" t="str">
        <f t="shared" si="20"/>
        <v xml:space="preserve">  </v>
      </c>
      <c r="I87" s="7" t="str">
        <f t="shared" si="21"/>
        <v/>
      </c>
      <c r="J87" s="7" t="str">
        <f t="shared" si="22"/>
        <v/>
      </c>
      <c r="K87" s="7" t="str">
        <f t="shared" si="23"/>
        <v>227.3</v>
      </c>
      <c r="L87" s="10" t="str">
        <f t="shared" si="24"/>
        <v>265.1</v>
      </c>
      <c r="M87" s="11">
        <v>7</v>
      </c>
      <c r="N87" s="4">
        <v>58</v>
      </c>
      <c r="O87" s="9">
        <v>34.14</v>
      </c>
      <c r="P87" s="8" t="str">
        <f>VLOOKUP(C87,観測地点一覧!$A$4:$K$2354,9,FALSE)</f>
        <v>広島上下</v>
      </c>
      <c r="Q87" s="4" t="str">
        <f t="shared" si="25"/>
        <v/>
      </c>
      <c r="R87" s="4" t="e">
        <f t="shared" si="26"/>
        <v>#N/A</v>
      </c>
      <c r="S87" s="4" t="str">
        <f t="shared" si="27"/>
        <v/>
      </c>
      <c r="T87" s="4" t="e">
        <f t="shared" si="28"/>
        <v>#N/A</v>
      </c>
      <c r="U87" s="9">
        <f t="shared" si="29"/>
        <v>227.3</v>
      </c>
    </row>
    <row r="88" spans="1:21">
      <c r="A88" s="5" t="s">
        <v>6209</v>
      </c>
      <c r="C88" s="7" t="str">
        <f t="shared" si="15"/>
        <v>SAIJYO</v>
      </c>
      <c r="D88" s="7" t="str">
        <f t="shared" si="16"/>
        <v xml:space="preserve">P </v>
      </c>
      <c r="E88" s="7">
        <f t="shared" si="17"/>
        <v>7</v>
      </c>
      <c r="F88" s="7">
        <f t="shared" si="18"/>
        <v>59</v>
      </c>
      <c r="G88" s="7">
        <f t="shared" si="19"/>
        <v>8.66</v>
      </c>
      <c r="H88" s="7" t="str">
        <f t="shared" si="20"/>
        <v xml:space="preserve">  </v>
      </c>
      <c r="I88" s="7" t="str">
        <f t="shared" si="21"/>
        <v/>
      </c>
      <c r="J88" s="7" t="str">
        <f t="shared" si="22"/>
        <v/>
      </c>
      <c r="K88" s="7" t="str">
        <f t="shared" si="23"/>
        <v>229.8</v>
      </c>
      <c r="L88" s="10" t="str">
        <f t="shared" si="24"/>
        <v>275.1</v>
      </c>
      <c r="M88" s="11">
        <v>7</v>
      </c>
      <c r="N88" s="4">
        <v>58</v>
      </c>
      <c r="O88" s="9">
        <v>34.14</v>
      </c>
      <c r="P88" s="8" t="str">
        <f>VLOOKUP(C88,観測地点一覧!$A$4:$K$2354,9,FALSE)</f>
        <v>広島西城</v>
      </c>
      <c r="Q88" s="4" t="str">
        <f t="shared" si="25"/>
        <v>P波</v>
      </c>
      <c r="R88" s="4">
        <f t="shared" si="26"/>
        <v>34.519999999999996</v>
      </c>
      <c r="S88" s="4" t="str">
        <f t="shared" si="27"/>
        <v/>
      </c>
      <c r="T88" s="4" t="e">
        <f t="shared" si="28"/>
        <v>#N/A</v>
      </c>
      <c r="U88" s="9">
        <f t="shared" si="29"/>
        <v>229.8</v>
      </c>
    </row>
    <row r="89" spans="1:21">
      <c r="A89" s="5" t="s">
        <v>6210</v>
      </c>
      <c r="C89" s="7" t="str">
        <f t="shared" si="15"/>
        <v>SAIJYO</v>
      </c>
      <c r="D89" s="7" t="str">
        <f t="shared" si="16"/>
        <v xml:space="preserve">M </v>
      </c>
      <c r="E89" s="7">
        <f t="shared" si="17"/>
        <v>7</v>
      </c>
      <c r="F89" s="7">
        <f t="shared" si="18"/>
        <v>59</v>
      </c>
      <c r="G89" s="7" t="str">
        <f t="shared" si="19"/>
        <v/>
      </c>
      <c r="H89" s="7" t="str">
        <f t="shared" si="20"/>
        <v xml:space="preserve">  </v>
      </c>
      <c r="I89" s="7" t="str">
        <f t="shared" si="21"/>
        <v/>
      </c>
      <c r="J89" s="7" t="str">
        <f t="shared" si="22"/>
        <v/>
      </c>
      <c r="K89" s="7" t="str">
        <f t="shared" si="23"/>
        <v>229.8</v>
      </c>
      <c r="L89" s="10" t="str">
        <f t="shared" si="24"/>
        <v>275.1</v>
      </c>
      <c r="M89" s="11">
        <v>7</v>
      </c>
      <c r="N89" s="4">
        <v>58</v>
      </c>
      <c r="O89" s="9">
        <v>34.14</v>
      </c>
      <c r="P89" s="8" t="str">
        <f>VLOOKUP(C89,観測地点一覧!$A$4:$K$2354,9,FALSE)</f>
        <v>広島西城</v>
      </c>
      <c r="Q89" s="4" t="str">
        <f t="shared" si="25"/>
        <v/>
      </c>
      <c r="R89" s="4" t="e">
        <f t="shared" si="26"/>
        <v>#N/A</v>
      </c>
      <c r="S89" s="4" t="str">
        <f t="shared" si="27"/>
        <v/>
      </c>
      <c r="T89" s="4" t="e">
        <f t="shared" si="28"/>
        <v>#N/A</v>
      </c>
      <c r="U89" s="9">
        <f t="shared" si="29"/>
        <v>229.8</v>
      </c>
    </row>
    <row r="90" spans="1:21">
      <c r="A90" s="5" t="s">
        <v>6211</v>
      </c>
      <c r="C90" s="7" t="str">
        <f t="shared" si="15"/>
        <v>SAGARA</v>
      </c>
      <c r="D90" s="7" t="str">
        <f t="shared" si="16"/>
        <v xml:space="preserve">M </v>
      </c>
      <c r="E90" s="7">
        <f t="shared" si="17"/>
        <v>7</v>
      </c>
      <c r="F90" s="7">
        <f t="shared" si="18"/>
        <v>59</v>
      </c>
      <c r="G90" s="7" t="str">
        <f t="shared" si="19"/>
        <v/>
      </c>
      <c r="H90" s="7" t="str">
        <f t="shared" si="20"/>
        <v xml:space="preserve">  </v>
      </c>
      <c r="I90" s="7" t="str">
        <f t="shared" si="21"/>
        <v/>
      </c>
      <c r="J90" s="7" t="str">
        <f t="shared" si="22"/>
        <v/>
      </c>
      <c r="K90" s="7" t="str">
        <f t="shared" si="23"/>
        <v>235.2</v>
      </c>
      <c r="L90" s="10" t="str">
        <f t="shared" si="24"/>
        <v xml:space="preserve"> 93.8</v>
      </c>
      <c r="M90" s="11">
        <v>7</v>
      </c>
      <c r="N90" s="4">
        <v>58</v>
      </c>
      <c r="O90" s="9">
        <v>34.14</v>
      </c>
      <c r="P90" s="8" t="str">
        <f>VLOOKUP(C90,観測地点一覧!$A$4:$K$2354,9,FALSE)</f>
        <v>静岡相良</v>
      </c>
      <c r="Q90" s="4" t="str">
        <f t="shared" si="25"/>
        <v/>
      </c>
      <c r="R90" s="4" t="e">
        <f t="shared" si="26"/>
        <v>#N/A</v>
      </c>
      <c r="S90" s="4" t="str">
        <f t="shared" si="27"/>
        <v/>
      </c>
      <c r="T90" s="4" t="e">
        <f t="shared" si="28"/>
        <v>#N/A</v>
      </c>
      <c r="U90" s="9">
        <f t="shared" si="29"/>
        <v>235.2</v>
      </c>
    </row>
    <row r="91" spans="1:21">
      <c r="A91" s="5" t="s">
        <v>6212</v>
      </c>
      <c r="C91" s="7" t="str">
        <f t="shared" si="15"/>
        <v>KUROMA</v>
      </c>
      <c r="D91" s="7" t="str">
        <f t="shared" si="16"/>
        <v xml:space="preserve">P </v>
      </c>
      <c r="E91" s="7">
        <f t="shared" si="17"/>
        <v>7</v>
      </c>
      <c r="F91" s="7">
        <f t="shared" si="18"/>
        <v>59</v>
      </c>
      <c r="G91" s="7">
        <f t="shared" si="19"/>
        <v>9.77</v>
      </c>
      <c r="H91" s="7" t="str">
        <f t="shared" si="20"/>
        <v xml:space="preserve">  </v>
      </c>
      <c r="I91" s="7" t="str">
        <f t="shared" si="21"/>
        <v/>
      </c>
      <c r="J91" s="7" t="str">
        <f t="shared" si="22"/>
        <v/>
      </c>
      <c r="K91" s="7" t="str">
        <f t="shared" si="23"/>
        <v>237.4</v>
      </c>
      <c r="L91" s="10" t="str">
        <f t="shared" si="24"/>
        <v xml:space="preserve"> 83.2</v>
      </c>
      <c r="M91" s="11">
        <v>7</v>
      </c>
      <c r="N91" s="4">
        <v>58</v>
      </c>
      <c r="O91" s="9">
        <v>34.14</v>
      </c>
      <c r="P91" s="8" t="str">
        <f>VLOOKUP(C91,観測地点一覧!$A$4:$K$2354,9,FALSE)</f>
        <v>静岡黒俣</v>
      </c>
      <c r="Q91" s="4" t="str">
        <f t="shared" si="25"/>
        <v>P波</v>
      </c>
      <c r="R91" s="4">
        <f t="shared" si="26"/>
        <v>35.629999999999995</v>
      </c>
      <c r="S91" s="4" t="str">
        <f t="shared" si="27"/>
        <v/>
      </c>
      <c r="T91" s="4" t="e">
        <f t="shared" si="28"/>
        <v>#N/A</v>
      </c>
      <c r="U91" s="9">
        <f t="shared" si="29"/>
        <v>237.4</v>
      </c>
    </row>
    <row r="92" spans="1:21">
      <c r="A92" s="5" t="s">
        <v>6213</v>
      </c>
      <c r="C92" s="7" t="str">
        <f t="shared" si="15"/>
        <v>KUROMA</v>
      </c>
      <c r="D92" s="7" t="str">
        <f t="shared" si="16"/>
        <v xml:space="preserve">M </v>
      </c>
      <c r="E92" s="7">
        <f t="shared" si="17"/>
        <v>7</v>
      </c>
      <c r="F92" s="7">
        <f t="shared" si="18"/>
        <v>59</v>
      </c>
      <c r="G92" s="7" t="str">
        <f t="shared" si="19"/>
        <v/>
      </c>
      <c r="H92" s="7" t="str">
        <f t="shared" si="20"/>
        <v xml:space="preserve">  </v>
      </c>
      <c r="I92" s="7" t="str">
        <f t="shared" si="21"/>
        <v/>
      </c>
      <c r="J92" s="7" t="str">
        <f t="shared" si="22"/>
        <v/>
      </c>
      <c r="K92" s="7" t="str">
        <f t="shared" si="23"/>
        <v>237.4</v>
      </c>
      <c r="L92" s="10" t="str">
        <f t="shared" si="24"/>
        <v xml:space="preserve"> 83.2</v>
      </c>
      <c r="M92" s="11">
        <v>7</v>
      </c>
      <c r="N92" s="4">
        <v>58</v>
      </c>
      <c r="O92" s="9">
        <v>34.14</v>
      </c>
      <c r="P92" s="8" t="str">
        <f>VLOOKUP(C92,観測地点一覧!$A$4:$K$2354,9,FALSE)</f>
        <v>静岡黒俣</v>
      </c>
      <c r="Q92" s="4" t="str">
        <f t="shared" si="25"/>
        <v/>
      </c>
      <c r="R92" s="4" t="e">
        <f t="shared" si="26"/>
        <v>#N/A</v>
      </c>
      <c r="S92" s="4" t="str">
        <f t="shared" si="27"/>
        <v/>
      </c>
      <c r="T92" s="4" t="e">
        <f t="shared" si="28"/>
        <v>#N/A</v>
      </c>
      <c r="U92" s="9">
        <f t="shared" si="29"/>
        <v>237.4</v>
      </c>
    </row>
    <row r="93" spans="1:21">
      <c r="A93" s="5" t="s">
        <v>6214</v>
      </c>
      <c r="C93" s="7" t="str">
        <f t="shared" si="15"/>
        <v>KHARUN</v>
      </c>
      <c r="D93" s="7" t="str">
        <f t="shared" si="16"/>
        <v xml:space="preserve">M </v>
      </c>
      <c r="E93" s="7">
        <f t="shared" si="17"/>
        <v>7</v>
      </c>
      <c r="F93" s="7">
        <f t="shared" si="18"/>
        <v>59</v>
      </c>
      <c r="G93" s="7" t="str">
        <f t="shared" si="19"/>
        <v/>
      </c>
      <c r="H93" s="7" t="str">
        <f t="shared" si="20"/>
        <v xml:space="preserve">  </v>
      </c>
      <c r="I93" s="7" t="str">
        <f t="shared" si="21"/>
        <v/>
      </c>
      <c r="J93" s="7" t="str">
        <f t="shared" si="22"/>
        <v/>
      </c>
      <c r="K93" s="7" t="str">
        <f t="shared" si="23"/>
        <v>245.3</v>
      </c>
      <c r="L93" s="10" t="str">
        <f t="shared" si="24"/>
        <v>233.5</v>
      </c>
      <c r="M93" s="11">
        <v>7</v>
      </c>
      <c r="N93" s="4">
        <v>58</v>
      </c>
      <c r="O93" s="9">
        <v>34.14</v>
      </c>
      <c r="P93" s="8" t="str">
        <f>VLOOKUP(C93,観測地点一覧!$A$4:$K$2354,9,FALSE)</f>
        <v>高知春野</v>
      </c>
      <c r="Q93" s="4" t="str">
        <f t="shared" si="25"/>
        <v/>
      </c>
      <c r="R93" s="4" t="e">
        <f t="shared" si="26"/>
        <v>#N/A</v>
      </c>
      <c r="S93" s="4" t="str">
        <f t="shared" si="27"/>
        <v/>
      </c>
      <c r="T93" s="4" t="e">
        <f t="shared" si="28"/>
        <v>#N/A</v>
      </c>
      <c r="U93" s="9">
        <f t="shared" si="29"/>
        <v>245.3</v>
      </c>
    </row>
    <row r="94" spans="1:21">
      <c r="A94" s="5" t="s">
        <v>6215</v>
      </c>
      <c r="C94" s="7" t="str">
        <f t="shared" si="15"/>
        <v>IKUMA</v>
      </c>
      <c r="D94" s="7" t="str">
        <f t="shared" si="16"/>
        <v xml:space="preserve">M </v>
      </c>
      <c r="E94" s="7">
        <f t="shared" si="17"/>
        <v>7</v>
      </c>
      <c r="F94" s="7">
        <f t="shared" si="18"/>
        <v>59</v>
      </c>
      <c r="G94" s="7" t="str">
        <f t="shared" si="19"/>
        <v/>
      </c>
      <c r="H94" s="7" t="str">
        <f t="shared" si="20"/>
        <v xml:space="preserve">  </v>
      </c>
      <c r="I94" s="7" t="str">
        <f t="shared" si="21"/>
        <v/>
      </c>
      <c r="J94" s="7" t="str">
        <f t="shared" si="22"/>
        <v/>
      </c>
      <c r="K94" s="7" t="str">
        <f t="shared" si="23"/>
        <v>247.3</v>
      </c>
      <c r="L94" s="10" t="str">
        <f t="shared" si="24"/>
        <v>287.8</v>
      </c>
      <c r="M94" s="11">
        <v>7</v>
      </c>
      <c r="N94" s="4">
        <v>58</v>
      </c>
      <c r="O94" s="9">
        <v>34.14</v>
      </c>
      <c r="P94" s="8" t="str">
        <f>VLOOKUP(C94,観測地点一覧!$A$4:$K$2354,9,FALSE)</f>
        <v>松江西生馬</v>
      </c>
      <c r="Q94" s="4" t="str">
        <f t="shared" si="25"/>
        <v/>
      </c>
      <c r="R94" s="4" t="e">
        <f t="shared" si="26"/>
        <v>#N/A</v>
      </c>
      <c r="S94" s="4" t="str">
        <f t="shared" si="27"/>
        <v/>
      </c>
      <c r="T94" s="4" t="e">
        <f t="shared" si="28"/>
        <v>#N/A</v>
      </c>
      <c r="U94" s="9">
        <f t="shared" si="29"/>
        <v>247.3</v>
      </c>
    </row>
    <row r="95" spans="1:21">
      <c r="A95" s="5" t="s">
        <v>6216</v>
      </c>
      <c r="C95" s="7" t="str">
        <f t="shared" si="15"/>
        <v>TTATEY</v>
      </c>
      <c r="D95" s="7" t="str">
        <f t="shared" si="16"/>
        <v xml:space="preserve">P </v>
      </c>
      <c r="E95" s="7">
        <f t="shared" si="17"/>
        <v>7</v>
      </c>
      <c r="F95" s="7">
        <f t="shared" si="18"/>
        <v>59</v>
      </c>
      <c r="G95" s="7">
        <f t="shared" si="19"/>
        <v>11.76</v>
      </c>
      <c r="H95" s="7" t="str">
        <f t="shared" si="20"/>
        <v xml:space="preserve">S </v>
      </c>
      <c r="I95" s="7">
        <f t="shared" si="21"/>
        <v>59</v>
      </c>
      <c r="J95" s="7">
        <f t="shared" si="22"/>
        <v>45.49</v>
      </c>
      <c r="K95" s="7" t="str">
        <f t="shared" si="23"/>
        <v>249.4</v>
      </c>
      <c r="L95" s="10" t="str">
        <f t="shared" si="24"/>
        <v xml:space="preserve"> 37.8</v>
      </c>
      <c r="M95" s="11">
        <v>7</v>
      </c>
      <c r="N95" s="4">
        <v>58</v>
      </c>
      <c r="O95" s="9">
        <v>34.14</v>
      </c>
      <c r="P95" s="8" t="str">
        <f>VLOOKUP(C95,観測地点一覧!$A$4:$K$2354,9,FALSE)</f>
        <v>富山立山</v>
      </c>
      <c r="Q95" s="4" t="str">
        <f t="shared" si="25"/>
        <v>P波</v>
      </c>
      <c r="R95" s="4">
        <f t="shared" si="26"/>
        <v>37.620000000000005</v>
      </c>
      <c r="S95" s="4" t="str">
        <f t="shared" si="27"/>
        <v>S波</v>
      </c>
      <c r="T95" s="4">
        <f t="shared" si="28"/>
        <v>71.350000000000009</v>
      </c>
      <c r="U95" s="9">
        <f t="shared" si="29"/>
        <v>249.4</v>
      </c>
    </row>
    <row r="96" spans="1:21">
      <c r="A96" s="5" t="s">
        <v>6217</v>
      </c>
      <c r="C96" s="7" t="str">
        <f t="shared" si="15"/>
        <v>TTATEY</v>
      </c>
      <c r="D96" s="7" t="str">
        <f t="shared" si="16"/>
        <v xml:space="preserve">M </v>
      </c>
      <c r="E96" s="7">
        <f t="shared" si="17"/>
        <v>7</v>
      </c>
      <c r="F96" s="7">
        <f t="shared" si="18"/>
        <v>59</v>
      </c>
      <c r="G96" s="7" t="str">
        <f t="shared" si="19"/>
        <v/>
      </c>
      <c r="H96" s="7" t="str">
        <f t="shared" si="20"/>
        <v xml:space="preserve">  </v>
      </c>
      <c r="I96" s="7" t="str">
        <f t="shared" si="21"/>
        <v/>
      </c>
      <c r="J96" s="7" t="str">
        <f t="shared" si="22"/>
        <v/>
      </c>
      <c r="K96" s="7" t="str">
        <f t="shared" si="23"/>
        <v>249.4</v>
      </c>
      <c r="L96" s="10" t="str">
        <f t="shared" si="24"/>
        <v xml:space="preserve"> 37.8</v>
      </c>
      <c r="M96" s="11">
        <v>7</v>
      </c>
      <c r="N96" s="4">
        <v>58</v>
      </c>
      <c r="O96" s="9">
        <v>34.14</v>
      </c>
      <c r="P96" s="8" t="str">
        <f>VLOOKUP(C96,観測地点一覧!$A$4:$K$2354,9,FALSE)</f>
        <v>富山立山</v>
      </c>
      <c r="Q96" s="4" t="str">
        <f t="shared" si="25"/>
        <v/>
      </c>
      <c r="R96" s="4" t="e">
        <f t="shared" si="26"/>
        <v>#N/A</v>
      </c>
      <c r="S96" s="4" t="str">
        <f t="shared" si="27"/>
        <v/>
      </c>
      <c r="T96" s="4" t="e">
        <f t="shared" si="28"/>
        <v>#N/A</v>
      </c>
      <c r="U96" s="9">
        <f t="shared" si="29"/>
        <v>249.4</v>
      </c>
    </row>
    <row r="97" spans="1:21">
      <c r="A97" s="5" t="s">
        <v>6218</v>
      </c>
      <c r="C97" s="7" t="str">
        <f t="shared" si="15"/>
        <v>HAKUI</v>
      </c>
      <c r="D97" s="7" t="str">
        <f t="shared" si="16"/>
        <v xml:space="preserve">M </v>
      </c>
      <c r="E97" s="7">
        <f t="shared" si="17"/>
        <v>7</v>
      </c>
      <c r="F97" s="7">
        <f t="shared" si="18"/>
        <v>59</v>
      </c>
      <c r="G97" s="7" t="str">
        <f t="shared" si="19"/>
        <v/>
      </c>
      <c r="H97" s="7" t="str">
        <f t="shared" si="20"/>
        <v xml:space="preserve">  </v>
      </c>
      <c r="I97" s="7" t="str">
        <f t="shared" si="21"/>
        <v/>
      </c>
      <c r="J97" s="7" t="str">
        <f t="shared" si="22"/>
        <v/>
      </c>
      <c r="K97" s="7" t="str">
        <f t="shared" si="23"/>
        <v>253.6</v>
      </c>
      <c r="L97" s="10" t="str">
        <f t="shared" si="24"/>
        <v xml:space="preserve"> 24.0</v>
      </c>
      <c r="M97" s="11">
        <v>7</v>
      </c>
      <c r="N97" s="4">
        <v>58</v>
      </c>
      <c r="O97" s="9">
        <v>34.14</v>
      </c>
      <c r="P97" s="8" t="str">
        <f>VLOOKUP(C97,観測地点一覧!$A$4:$K$2354,9,FALSE)</f>
        <v>羽咋</v>
      </c>
      <c r="Q97" s="4" t="str">
        <f t="shared" si="25"/>
        <v/>
      </c>
      <c r="R97" s="4" t="e">
        <f t="shared" si="26"/>
        <v>#N/A</v>
      </c>
      <c r="S97" s="4" t="str">
        <f t="shared" si="27"/>
        <v/>
      </c>
      <c r="T97" s="4" t="e">
        <f t="shared" si="28"/>
        <v>#N/A</v>
      </c>
      <c r="U97" s="9">
        <f t="shared" si="29"/>
        <v>253.6</v>
      </c>
    </row>
    <row r="98" spans="1:21">
      <c r="A98" s="5" t="s">
        <v>6219</v>
      </c>
      <c r="C98" s="7" t="str">
        <f t="shared" si="15"/>
        <v>TAKATO</v>
      </c>
      <c r="D98" s="7" t="str">
        <f t="shared" si="16"/>
        <v xml:space="preserve">M </v>
      </c>
      <c r="E98" s="7">
        <f t="shared" si="17"/>
        <v>7</v>
      </c>
      <c r="F98" s="7">
        <f t="shared" si="18"/>
        <v>59</v>
      </c>
      <c r="G98" s="7" t="str">
        <f t="shared" si="19"/>
        <v/>
      </c>
      <c r="H98" s="7" t="str">
        <f t="shared" si="20"/>
        <v xml:space="preserve">  </v>
      </c>
      <c r="I98" s="7" t="str">
        <f t="shared" si="21"/>
        <v/>
      </c>
      <c r="J98" s="7" t="str">
        <f t="shared" si="22"/>
        <v/>
      </c>
      <c r="K98" s="7" t="str">
        <f t="shared" si="23"/>
        <v>255.2</v>
      </c>
      <c r="L98" s="10" t="str">
        <f t="shared" si="24"/>
        <v xml:space="preserve"> 62.6</v>
      </c>
      <c r="M98" s="11">
        <v>7</v>
      </c>
      <c r="N98" s="4">
        <v>58</v>
      </c>
      <c r="O98" s="9">
        <v>34.14</v>
      </c>
      <c r="P98" s="8" t="str">
        <f>VLOOKUP(C98,観測地点一覧!$A$4:$K$2354,9,FALSE)</f>
        <v>長野高遠</v>
      </c>
      <c r="Q98" s="4" t="str">
        <f t="shared" si="25"/>
        <v/>
      </c>
      <c r="R98" s="4" t="e">
        <f t="shared" si="26"/>
        <v>#N/A</v>
      </c>
      <c r="S98" s="4" t="str">
        <f t="shared" si="27"/>
        <v/>
      </c>
      <c r="T98" s="4" t="e">
        <f t="shared" si="28"/>
        <v>#N/A</v>
      </c>
      <c r="U98" s="9">
        <f t="shared" si="29"/>
        <v>255.2</v>
      </c>
    </row>
    <row r="99" spans="1:21">
      <c r="A99" s="5" t="s">
        <v>6220</v>
      </c>
      <c r="C99" s="7" t="str">
        <f t="shared" si="15"/>
        <v>SAKAUR</v>
      </c>
      <c r="D99" s="7" t="str">
        <f t="shared" si="16"/>
        <v xml:space="preserve">P </v>
      </c>
      <c r="E99" s="7">
        <f t="shared" si="17"/>
        <v>7</v>
      </c>
      <c r="F99" s="7">
        <f t="shared" si="18"/>
        <v>59</v>
      </c>
      <c r="G99" s="7">
        <f t="shared" si="19"/>
        <v>12.67</v>
      </c>
      <c r="H99" s="7" t="str">
        <f t="shared" si="20"/>
        <v xml:space="preserve">  </v>
      </c>
      <c r="I99" s="7" t="str">
        <f t="shared" si="21"/>
        <v/>
      </c>
      <c r="J99" s="7" t="str">
        <f t="shared" si="22"/>
        <v/>
      </c>
      <c r="K99" s="7" t="str">
        <f t="shared" si="23"/>
        <v>262.9</v>
      </c>
      <c r="L99" s="10" t="str">
        <f t="shared" si="24"/>
        <v>286.9</v>
      </c>
      <c r="M99" s="11">
        <v>7</v>
      </c>
      <c r="N99" s="4">
        <v>58</v>
      </c>
      <c r="O99" s="9">
        <v>34.14</v>
      </c>
      <c r="P99" s="8" t="str">
        <f>VLOOKUP(C99,観測地点一覧!$A$4:$K$2354,9,FALSE)</f>
        <v>出雲坂浦</v>
      </c>
      <c r="Q99" s="4" t="str">
        <f t="shared" si="25"/>
        <v>P波</v>
      </c>
      <c r="R99" s="4">
        <f t="shared" si="26"/>
        <v>38.53</v>
      </c>
      <c r="S99" s="4" t="str">
        <f t="shared" si="27"/>
        <v/>
      </c>
      <c r="T99" s="4" t="e">
        <f t="shared" si="28"/>
        <v>#N/A</v>
      </c>
      <c r="U99" s="9">
        <f t="shared" si="29"/>
        <v>262.89999999999998</v>
      </c>
    </row>
    <row r="100" spans="1:21">
      <c r="A100" s="5" t="s">
        <v>6221</v>
      </c>
      <c r="C100" s="7" t="str">
        <f t="shared" si="15"/>
        <v>SAKAUR</v>
      </c>
      <c r="D100" s="7" t="str">
        <f t="shared" si="16"/>
        <v xml:space="preserve">M </v>
      </c>
      <c r="E100" s="7">
        <f t="shared" si="17"/>
        <v>7</v>
      </c>
      <c r="F100" s="7">
        <f t="shared" si="18"/>
        <v>59</v>
      </c>
      <c r="G100" s="7" t="str">
        <f t="shared" si="19"/>
        <v/>
      </c>
      <c r="H100" s="7" t="str">
        <f t="shared" si="20"/>
        <v xml:space="preserve">  </v>
      </c>
      <c r="I100" s="7" t="str">
        <f t="shared" si="21"/>
        <v/>
      </c>
      <c r="J100" s="7" t="str">
        <f t="shared" si="22"/>
        <v/>
      </c>
      <c r="K100" s="7" t="str">
        <f t="shared" si="23"/>
        <v>262.9</v>
      </c>
      <c r="L100" s="10" t="str">
        <f t="shared" si="24"/>
        <v>286.9</v>
      </c>
      <c r="M100" s="11">
        <v>7</v>
      </c>
      <c r="N100" s="4">
        <v>58</v>
      </c>
      <c r="O100" s="9">
        <v>34.14</v>
      </c>
      <c r="P100" s="8" t="str">
        <f>VLOOKUP(C100,観測地点一覧!$A$4:$K$2354,9,FALSE)</f>
        <v>出雲坂浦</v>
      </c>
      <c r="Q100" s="4" t="str">
        <f t="shared" si="25"/>
        <v/>
      </c>
      <c r="R100" s="4" t="e">
        <f t="shared" si="26"/>
        <v>#N/A</v>
      </c>
      <c r="S100" s="4" t="str">
        <f t="shared" si="27"/>
        <v/>
      </c>
      <c r="T100" s="4" t="e">
        <f t="shared" si="28"/>
        <v>#N/A</v>
      </c>
      <c r="U100" s="9">
        <f t="shared" si="29"/>
        <v>262.89999999999998</v>
      </c>
    </row>
    <row r="101" spans="1:21">
      <c r="A101" s="5" t="s">
        <v>6222</v>
      </c>
      <c r="C101" s="7" t="str">
        <f t="shared" si="15"/>
        <v>TANBAR</v>
      </c>
      <c r="D101" s="7" t="str">
        <f t="shared" si="16"/>
        <v xml:space="preserve">P </v>
      </c>
      <c r="E101" s="7">
        <f t="shared" si="17"/>
        <v>7</v>
      </c>
      <c r="F101" s="7">
        <f t="shared" si="18"/>
        <v>59</v>
      </c>
      <c r="G101" s="7">
        <f t="shared" si="19"/>
        <v>13.5</v>
      </c>
      <c r="H101" s="7" t="str">
        <f t="shared" si="20"/>
        <v xml:space="preserve">  </v>
      </c>
      <c r="I101" s="7" t="str">
        <f t="shared" si="21"/>
        <v/>
      </c>
      <c r="J101" s="7" t="str">
        <f t="shared" si="22"/>
        <v/>
      </c>
      <c r="K101" s="7" t="str">
        <f t="shared" si="23"/>
        <v>264.7</v>
      </c>
      <c r="L101" s="10" t="str">
        <f t="shared" si="24"/>
        <v>244.3</v>
      </c>
      <c r="M101" s="11">
        <v>7</v>
      </c>
      <c r="N101" s="4">
        <v>58</v>
      </c>
      <c r="O101" s="9">
        <v>34.14</v>
      </c>
      <c r="P101" s="8" t="str">
        <f>VLOOKUP(C101,観測地点一覧!$A$4:$K$2354,9,FALSE)</f>
        <v>愛媛丹原</v>
      </c>
      <c r="Q101" s="4" t="str">
        <f t="shared" si="25"/>
        <v>P波</v>
      </c>
      <c r="R101" s="4">
        <f t="shared" si="26"/>
        <v>39.36</v>
      </c>
      <c r="S101" s="4" t="str">
        <f t="shared" si="27"/>
        <v/>
      </c>
      <c r="T101" s="4" t="e">
        <f t="shared" si="28"/>
        <v>#N/A</v>
      </c>
      <c r="U101" s="9">
        <f t="shared" si="29"/>
        <v>264.7</v>
      </c>
    </row>
    <row r="102" spans="1:21">
      <c r="A102" s="5" t="s">
        <v>6223</v>
      </c>
      <c r="C102" s="7" t="str">
        <f t="shared" si="15"/>
        <v>TANBAR</v>
      </c>
      <c r="D102" s="7" t="str">
        <f t="shared" si="16"/>
        <v xml:space="preserve">M </v>
      </c>
      <c r="E102" s="7">
        <f t="shared" si="17"/>
        <v>7</v>
      </c>
      <c r="F102" s="7">
        <f t="shared" si="18"/>
        <v>59</v>
      </c>
      <c r="G102" s="7" t="str">
        <f t="shared" si="19"/>
        <v/>
      </c>
      <c r="H102" s="7" t="str">
        <f t="shared" si="20"/>
        <v xml:space="preserve">  </v>
      </c>
      <c r="I102" s="7" t="str">
        <f t="shared" si="21"/>
        <v/>
      </c>
      <c r="J102" s="7" t="str">
        <f t="shared" si="22"/>
        <v/>
      </c>
      <c r="K102" s="7" t="str">
        <f t="shared" si="23"/>
        <v>264.7</v>
      </c>
      <c r="L102" s="10" t="str">
        <f t="shared" si="24"/>
        <v>244.3</v>
      </c>
      <c r="M102" s="11">
        <v>7</v>
      </c>
      <c r="N102" s="4">
        <v>58</v>
      </c>
      <c r="O102" s="9">
        <v>34.14</v>
      </c>
      <c r="P102" s="8" t="str">
        <f>VLOOKUP(C102,観測地点一覧!$A$4:$K$2354,9,FALSE)</f>
        <v>愛媛丹原</v>
      </c>
      <c r="Q102" s="4" t="str">
        <f t="shared" si="25"/>
        <v/>
      </c>
      <c r="R102" s="4" t="e">
        <f t="shared" si="26"/>
        <v>#N/A</v>
      </c>
      <c r="S102" s="4" t="str">
        <f t="shared" si="27"/>
        <v/>
      </c>
      <c r="T102" s="4" t="e">
        <f t="shared" si="28"/>
        <v>#N/A</v>
      </c>
      <c r="U102" s="9">
        <f t="shared" si="29"/>
        <v>264.7</v>
      </c>
    </row>
    <row r="103" spans="1:21">
      <c r="A103" s="5" t="s">
        <v>6224</v>
      </c>
      <c r="C103" s="7" t="str">
        <f t="shared" si="15"/>
        <v>OKI2</v>
      </c>
      <c r="D103" s="7" t="str">
        <f t="shared" si="16"/>
        <v xml:space="preserve">P </v>
      </c>
      <c r="E103" s="7">
        <f t="shared" si="17"/>
        <v>7</v>
      </c>
      <c r="F103" s="7">
        <f t="shared" si="18"/>
        <v>59</v>
      </c>
      <c r="G103" s="7">
        <f t="shared" si="19"/>
        <v>12.45</v>
      </c>
      <c r="H103" s="7" t="str">
        <f t="shared" si="20"/>
        <v xml:space="preserve">  </v>
      </c>
      <c r="I103" s="7" t="str">
        <f t="shared" si="21"/>
        <v/>
      </c>
      <c r="J103" s="7" t="str">
        <f t="shared" si="22"/>
        <v/>
      </c>
      <c r="K103" s="7" t="str">
        <f t="shared" si="23"/>
        <v>268.4</v>
      </c>
      <c r="L103" s="10" t="str">
        <f t="shared" si="24"/>
        <v>307.4</v>
      </c>
      <c r="M103" s="11">
        <v>7</v>
      </c>
      <c r="N103" s="4">
        <v>58</v>
      </c>
      <c r="O103" s="9">
        <v>34.14</v>
      </c>
      <c r="P103" s="8" t="str">
        <f>VLOOKUP(C103,観測地点一覧!$A$4:$K$2354,9,FALSE)</f>
        <v>隠岐島後２</v>
      </c>
      <c r="Q103" s="4" t="str">
        <f t="shared" si="25"/>
        <v>P波</v>
      </c>
      <c r="R103" s="4">
        <f t="shared" si="26"/>
        <v>38.31</v>
      </c>
      <c r="S103" s="4" t="str">
        <f t="shared" si="27"/>
        <v/>
      </c>
      <c r="T103" s="4" t="e">
        <f t="shared" si="28"/>
        <v>#N/A</v>
      </c>
      <c r="U103" s="9">
        <f t="shared" si="29"/>
        <v>268.39999999999998</v>
      </c>
    </row>
    <row r="104" spans="1:21">
      <c r="A104" s="5" t="s">
        <v>6225</v>
      </c>
      <c r="C104" s="7" t="str">
        <f t="shared" si="15"/>
        <v>OKI2</v>
      </c>
      <c r="D104" s="7" t="str">
        <f t="shared" si="16"/>
        <v xml:space="preserve">M </v>
      </c>
      <c r="E104" s="7">
        <f t="shared" si="17"/>
        <v>7</v>
      </c>
      <c r="F104" s="7">
        <f t="shared" si="18"/>
        <v>59</v>
      </c>
      <c r="G104" s="7" t="str">
        <f t="shared" si="19"/>
        <v/>
      </c>
      <c r="H104" s="7" t="str">
        <f t="shared" si="20"/>
        <v xml:space="preserve">  </v>
      </c>
      <c r="I104" s="7" t="str">
        <f t="shared" si="21"/>
        <v/>
      </c>
      <c r="J104" s="7" t="str">
        <f t="shared" si="22"/>
        <v/>
      </c>
      <c r="K104" s="7" t="str">
        <f t="shared" si="23"/>
        <v>268.4</v>
      </c>
      <c r="L104" s="10" t="str">
        <f t="shared" si="24"/>
        <v>307.4</v>
      </c>
      <c r="M104" s="11">
        <v>7</v>
      </c>
      <c r="N104" s="4">
        <v>58</v>
      </c>
      <c r="O104" s="9">
        <v>34.14</v>
      </c>
      <c r="P104" s="8" t="str">
        <f>VLOOKUP(C104,観測地点一覧!$A$4:$K$2354,9,FALSE)</f>
        <v>隠岐島後２</v>
      </c>
      <c r="Q104" s="4" t="str">
        <f t="shared" si="25"/>
        <v/>
      </c>
      <c r="R104" s="4" t="e">
        <f t="shared" si="26"/>
        <v>#N/A</v>
      </c>
      <c r="S104" s="4" t="str">
        <f t="shared" si="27"/>
        <v/>
      </c>
      <c r="T104" s="4" t="e">
        <f t="shared" si="28"/>
        <v>#N/A</v>
      </c>
      <c r="U104" s="9">
        <f t="shared" si="29"/>
        <v>268.39999999999998</v>
      </c>
    </row>
    <row r="105" spans="1:21">
      <c r="A105" s="5" t="s">
        <v>6226</v>
      </c>
      <c r="C105" s="7" t="str">
        <f t="shared" si="15"/>
        <v>SHIMOB</v>
      </c>
      <c r="D105" s="7" t="str">
        <f t="shared" si="16"/>
        <v xml:space="preserve">P </v>
      </c>
      <c r="E105" s="7">
        <f t="shared" si="17"/>
        <v>7</v>
      </c>
      <c r="F105" s="7">
        <f t="shared" si="18"/>
        <v>59</v>
      </c>
      <c r="G105" s="7">
        <f t="shared" si="19"/>
        <v>15.29</v>
      </c>
      <c r="H105" s="7" t="str">
        <f t="shared" si="20"/>
        <v xml:space="preserve">  </v>
      </c>
      <c r="I105" s="7" t="str">
        <f t="shared" si="21"/>
        <v/>
      </c>
      <c r="J105" s="7" t="str">
        <f t="shared" si="22"/>
        <v/>
      </c>
      <c r="K105" s="7" t="str">
        <f t="shared" si="23"/>
        <v>275.7</v>
      </c>
      <c r="L105" s="10" t="str">
        <f t="shared" si="24"/>
        <v xml:space="preserve"> 73.9</v>
      </c>
      <c r="M105" s="11">
        <v>7</v>
      </c>
      <c r="N105" s="4">
        <v>58</v>
      </c>
      <c r="O105" s="9">
        <v>34.14</v>
      </c>
      <c r="P105" s="8" t="str">
        <f>VLOOKUP(C105,観測地点一覧!$A$4:$K$2354,9,FALSE)</f>
        <v>山梨下部</v>
      </c>
      <c r="Q105" s="4" t="str">
        <f t="shared" si="25"/>
        <v>P波</v>
      </c>
      <c r="R105" s="4">
        <f t="shared" si="26"/>
        <v>41.149999999999991</v>
      </c>
      <c r="S105" s="4" t="str">
        <f t="shared" si="27"/>
        <v/>
      </c>
      <c r="T105" s="4" t="e">
        <f t="shared" si="28"/>
        <v>#N/A</v>
      </c>
      <c r="U105" s="9">
        <f t="shared" si="29"/>
        <v>275.7</v>
      </c>
    </row>
    <row r="106" spans="1:21">
      <c r="A106" s="5" t="s">
        <v>6227</v>
      </c>
      <c r="C106" s="7" t="str">
        <f t="shared" si="15"/>
        <v>SHIMOB</v>
      </c>
      <c r="D106" s="7" t="str">
        <f t="shared" si="16"/>
        <v xml:space="preserve">M </v>
      </c>
      <c r="E106" s="7">
        <f t="shared" si="17"/>
        <v>7</v>
      </c>
      <c r="F106" s="7">
        <f t="shared" si="18"/>
        <v>59</v>
      </c>
      <c r="G106" s="7" t="str">
        <f t="shared" si="19"/>
        <v/>
      </c>
      <c r="H106" s="7" t="str">
        <f t="shared" si="20"/>
        <v xml:space="preserve">  </v>
      </c>
      <c r="I106" s="7" t="str">
        <f t="shared" si="21"/>
        <v/>
      </c>
      <c r="J106" s="7" t="str">
        <f t="shared" si="22"/>
        <v/>
      </c>
      <c r="K106" s="7" t="str">
        <f t="shared" si="23"/>
        <v>275.7</v>
      </c>
      <c r="L106" s="10" t="str">
        <f t="shared" si="24"/>
        <v xml:space="preserve"> 73.9</v>
      </c>
      <c r="M106" s="11">
        <v>7</v>
      </c>
      <c r="N106" s="4">
        <v>58</v>
      </c>
      <c r="O106" s="9">
        <v>34.14</v>
      </c>
      <c r="P106" s="8" t="str">
        <f>VLOOKUP(C106,観測地点一覧!$A$4:$K$2354,9,FALSE)</f>
        <v>山梨下部</v>
      </c>
      <c r="Q106" s="4" t="str">
        <f t="shared" si="25"/>
        <v/>
      </c>
      <c r="R106" s="4" t="e">
        <f t="shared" si="26"/>
        <v>#N/A</v>
      </c>
      <c r="S106" s="4" t="str">
        <f t="shared" si="27"/>
        <v/>
      </c>
      <c r="T106" s="4" t="e">
        <f t="shared" si="28"/>
        <v>#N/A</v>
      </c>
      <c r="U106" s="9">
        <f t="shared" si="29"/>
        <v>275.7</v>
      </c>
    </row>
    <row r="107" spans="1:21">
      <c r="A107" s="5" t="s">
        <v>6228</v>
      </c>
      <c r="C107" s="7" t="str">
        <f t="shared" si="15"/>
        <v>FJNAKA</v>
      </c>
      <c r="D107" s="7" t="str">
        <f t="shared" si="16"/>
        <v xml:space="preserve">P </v>
      </c>
      <c r="E107" s="7">
        <f t="shared" si="17"/>
        <v>7</v>
      </c>
      <c r="F107" s="7">
        <f t="shared" si="18"/>
        <v>59</v>
      </c>
      <c r="G107" s="7">
        <f t="shared" si="19"/>
        <v>16.05</v>
      </c>
      <c r="H107" s="7" t="str">
        <f t="shared" si="20"/>
        <v xml:space="preserve">  </v>
      </c>
      <c r="I107" s="7" t="str">
        <f t="shared" si="21"/>
        <v/>
      </c>
      <c r="J107" s="7" t="str">
        <f t="shared" si="22"/>
        <v/>
      </c>
      <c r="K107" s="7" t="str">
        <f t="shared" si="23"/>
        <v>282.3</v>
      </c>
      <c r="L107" s="10" t="str">
        <f t="shared" si="24"/>
        <v xml:space="preserve"> 81.2</v>
      </c>
      <c r="M107" s="11">
        <v>7</v>
      </c>
      <c r="N107" s="4">
        <v>58</v>
      </c>
      <c r="O107" s="9">
        <v>34.14</v>
      </c>
      <c r="P107" s="8" t="str">
        <f>VLOOKUP(C107,観測地点一覧!$A$4:$K$2354,9,FALSE)</f>
        <v>富士中野</v>
      </c>
      <c r="Q107" s="4" t="str">
        <f t="shared" si="25"/>
        <v>P波</v>
      </c>
      <c r="R107" s="4">
        <f t="shared" si="26"/>
        <v>41.91</v>
      </c>
      <c r="S107" s="4" t="str">
        <f t="shared" si="27"/>
        <v/>
      </c>
      <c r="T107" s="4" t="e">
        <f t="shared" si="28"/>
        <v>#N/A</v>
      </c>
      <c r="U107" s="9">
        <f t="shared" si="29"/>
        <v>282.3</v>
      </c>
    </row>
    <row r="108" spans="1:21">
      <c r="A108" s="5" t="s">
        <v>6229</v>
      </c>
      <c r="C108" s="7" t="str">
        <f t="shared" si="15"/>
        <v>FJNAKA</v>
      </c>
      <c r="D108" s="7" t="str">
        <f t="shared" si="16"/>
        <v xml:space="preserve">M </v>
      </c>
      <c r="E108" s="7">
        <f t="shared" si="17"/>
        <v>7</v>
      </c>
      <c r="F108" s="7">
        <f t="shared" si="18"/>
        <v>59</v>
      </c>
      <c r="G108" s="7" t="str">
        <f t="shared" si="19"/>
        <v/>
      </c>
      <c r="H108" s="7" t="str">
        <f t="shared" si="20"/>
        <v xml:space="preserve">  </v>
      </c>
      <c r="I108" s="7" t="str">
        <f t="shared" si="21"/>
        <v/>
      </c>
      <c r="J108" s="7" t="str">
        <f t="shared" si="22"/>
        <v/>
      </c>
      <c r="K108" s="7" t="str">
        <f t="shared" si="23"/>
        <v>282.3</v>
      </c>
      <c r="L108" s="10" t="str">
        <f t="shared" si="24"/>
        <v xml:space="preserve"> 81.2</v>
      </c>
      <c r="M108" s="11">
        <v>7</v>
      </c>
      <c r="N108" s="4">
        <v>58</v>
      </c>
      <c r="O108" s="9">
        <v>34.14</v>
      </c>
      <c r="P108" s="8" t="str">
        <f>VLOOKUP(C108,観測地点一覧!$A$4:$K$2354,9,FALSE)</f>
        <v>富士中野</v>
      </c>
      <c r="Q108" s="4" t="str">
        <f t="shared" si="25"/>
        <v/>
      </c>
      <c r="R108" s="4" t="e">
        <f t="shared" si="26"/>
        <v>#N/A</v>
      </c>
      <c r="S108" s="4" t="str">
        <f t="shared" si="27"/>
        <v/>
      </c>
      <c r="T108" s="4" t="e">
        <f t="shared" si="28"/>
        <v>#N/A</v>
      </c>
      <c r="U108" s="9">
        <f t="shared" si="29"/>
        <v>282.3</v>
      </c>
    </row>
    <row r="109" spans="1:21">
      <c r="A109" s="5" t="s">
        <v>6230</v>
      </c>
      <c r="C109" s="7" t="str">
        <f t="shared" si="15"/>
        <v>NSAKAI</v>
      </c>
      <c r="D109" s="7" t="str">
        <f t="shared" si="16"/>
        <v xml:space="preserve">M </v>
      </c>
      <c r="E109" s="7">
        <f t="shared" si="17"/>
        <v>7</v>
      </c>
      <c r="F109" s="7">
        <f t="shared" si="18"/>
        <v>59</v>
      </c>
      <c r="G109" s="7" t="str">
        <f t="shared" si="19"/>
        <v/>
      </c>
      <c r="H109" s="7" t="str">
        <f t="shared" si="20"/>
        <v xml:space="preserve">  </v>
      </c>
      <c r="I109" s="7" t="str">
        <f t="shared" si="21"/>
        <v/>
      </c>
      <c r="J109" s="7" t="str">
        <f t="shared" si="22"/>
        <v/>
      </c>
      <c r="K109" s="7" t="str">
        <f t="shared" si="23"/>
        <v>283.7</v>
      </c>
      <c r="L109" s="10" t="str">
        <f t="shared" si="24"/>
        <v xml:space="preserve"> 51.5</v>
      </c>
      <c r="M109" s="11">
        <v>7</v>
      </c>
      <c r="N109" s="4">
        <v>58</v>
      </c>
      <c r="O109" s="9">
        <v>34.14</v>
      </c>
      <c r="P109" s="8" t="str">
        <f>VLOOKUP(C109,観測地点一覧!$A$4:$K$2354,9,FALSE)</f>
        <v>長野坂井</v>
      </c>
      <c r="Q109" s="4" t="str">
        <f t="shared" si="25"/>
        <v/>
      </c>
      <c r="R109" s="4" t="e">
        <f t="shared" si="26"/>
        <v>#N/A</v>
      </c>
      <c r="S109" s="4" t="str">
        <f t="shared" si="27"/>
        <v/>
      </c>
      <c r="T109" s="4" t="e">
        <f t="shared" si="28"/>
        <v>#N/A</v>
      </c>
      <c r="U109" s="9">
        <f t="shared" si="29"/>
        <v>283.7</v>
      </c>
    </row>
    <row r="110" spans="1:21">
      <c r="A110" s="5" t="s">
        <v>6231</v>
      </c>
      <c r="C110" s="7" t="str">
        <f t="shared" si="15"/>
        <v>GOTSU2</v>
      </c>
      <c r="D110" s="7" t="str">
        <f t="shared" si="16"/>
        <v xml:space="preserve">P </v>
      </c>
      <c r="E110" s="7">
        <f t="shared" si="17"/>
        <v>7</v>
      </c>
      <c r="F110" s="7">
        <f t="shared" si="18"/>
        <v>59</v>
      </c>
      <c r="G110" s="7">
        <f t="shared" si="19"/>
        <v>15.98</v>
      </c>
      <c r="H110" s="7" t="str">
        <f t="shared" si="20"/>
        <v xml:space="preserve">  </v>
      </c>
      <c r="I110" s="7" t="str">
        <f t="shared" si="21"/>
        <v/>
      </c>
      <c r="J110" s="7" t="str">
        <f t="shared" si="22"/>
        <v/>
      </c>
      <c r="K110" s="7" t="str">
        <f t="shared" si="23"/>
        <v>285.5</v>
      </c>
      <c r="L110" s="10" t="str">
        <f t="shared" si="24"/>
        <v>275.8</v>
      </c>
      <c r="M110" s="11">
        <v>7</v>
      </c>
      <c r="N110" s="4">
        <v>58</v>
      </c>
      <c r="O110" s="9">
        <v>34.14</v>
      </c>
      <c r="P110" s="8" t="str">
        <f>VLOOKUP(C110,観測地点一覧!$A$4:$K$2354,9,FALSE)</f>
        <v>島根美郷</v>
      </c>
      <c r="Q110" s="4" t="str">
        <f t="shared" si="25"/>
        <v>P波</v>
      </c>
      <c r="R110" s="4">
        <f t="shared" si="26"/>
        <v>41.84</v>
      </c>
      <c r="S110" s="4" t="str">
        <f t="shared" si="27"/>
        <v/>
      </c>
      <c r="T110" s="4" t="e">
        <f t="shared" si="28"/>
        <v>#N/A</v>
      </c>
      <c r="U110" s="9">
        <f t="shared" si="29"/>
        <v>285.5</v>
      </c>
    </row>
    <row r="111" spans="1:21">
      <c r="A111" s="5" t="s">
        <v>6232</v>
      </c>
      <c r="C111" s="7" t="str">
        <f t="shared" si="15"/>
        <v>GOTSU2</v>
      </c>
      <c r="D111" s="7" t="str">
        <f t="shared" si="16"/>
        <v xml:space="preserve">M </v>
      </c>
      <c r="E111" s="7">
        <f t="shared" si="17"/>
        <v>7</v>
      </c>
      <c r="F111" s="7">
        <f t="shared" si="18"/>
        <v>59</v>
      </c>
      <c r="G111" s="7" t="str">
        <f t="shared" si="19"/>
        <v/>
      </c>
      <c r="H111" s="7" t="str">
        <f t="shared" si="20"/>
        <v xml:space="preserve">  </v>
      </c>
      <c r="I111" s="7" t="str">
        <f t="shared" si="21"/>
        <v/>
      </c>
      <c r="J111" s="7" t="str">
        <f t="shared" si="22"/>
        <v/>
      </c>
      <c r="K111" s="7" t="str">
        <f t="shared" si="23"/>
        <v>285.5</v>
      </c>
      <c r="L111" s="10" t="str">
        <f t="shared" si="24"/>
        <v>275.8</v>
      </c>
      <c r="M111" s="11">
        <v>7</v>
      </c>
      <c r="N111" s="4">
        <v>58</v>
      </c>
      <c r="O111" s="9">
        <v>34.14</v>
      </c>
      <c r="P111" s="8" t="str">
        <f>VLOOKUP(C111,観測地点一覧!$A$4:$K$2354,9,FALSE)</f>
        <v>島根美郷</v>
      </c>
      <c r="Q111" s="4" t="str">
        <f t="shared" si="25"/>
        <v/>
      </c>
      <c r="R111" s="4" t="e">
        <f t="shared" si="26"/>
        <v>#N/A</v>
      </c>
      <c r="S111" s="4" t="str">
        <f t="shared" si="27"/>
        <v/>
      </c>
      <c r="T111" s="4" t="e">
        <f t="shared" si="28"/>
        <v>#N/A</v>
      </c>
      <c r="U111" s="9">
        <f t="shared" si="29"/>
        <v>285.5</v>
      </c>
    </row>
    <row r="112" spans="1:21">
      <c r="A112" s="5" t="s">
        <v>6233</v>
      </c>
      <c r="C112" s="7" t="str">
        <f t="shared" si="15"/>
        <v>KUBOKA</v>
      </c>
      <c r="D112" s="7" t="str">
        <f t="shared" si="16"/>
        <v xml:space="preserve">P </v>
      </c>
      <c r="E112" s="7">
        <f t="shared" si="17"/>
        <v>7</v>
      </c>
      <c r="F112" s="7">
        <f t="shared" si="18"/>
        <v>59</v>
      </c>
      <c r="G112" s="7">
        <f t="shared" si="19"/>
        <v>16.309999999999999</v>
      </c>
      <c r="H112" s="7" t="str">
        <f t="shared" si="20"/>
        <v xml:space="preserve">  </v>
      </c>
      <c r="I112" s="7" t="str">
        <f t="shared" si="21"/>
        <v/>
      </c>
      <c r="J112" s="7" t="str">
        <f t="shared" si="22"/>
        <v/>
      </c>
      <c r="K112" s="7" t="str">
        <f t="shared" si="23"/>
        <v>291.0</v>
      </c>
      <c r="L112" s="10" t="str">
        <f t="shared" si="24"/>
        <v>235.0</v>
      </c>
      <c r="M112" s="11">
        <v>7</v>
      </c>
      <c r="N112" s="4">
        <v>58</v>
      </c>
      <c r="O112" s="9">
        <v>34.14</v>
      </c>
      <c r="P112" s="8" t="str">
        <f>VLOOKUP(C112,観測地点一覧!$A$4:$K$2354,9,FALSE)</f>
        <v>高知窪川</v>
      </c>
      <c r="Q112" s="4" t="str">
        <f t="shared" si="25"/>
        <v>P波</v>
      </c>
      <c r="R112" s="4">
        <f t="shared" si="26"/>
        <v>42.17</v>
      </c>
      <c r="S112" s="4" t="str">
        <f t="shared" si="27"/>
        <v/>
      </c>
      <c r="T112" s="4" t="e">
        <f t="shared" si="28"/>
        <v>#N/A</v>
      </c>
      <c r="U112" s="9">
        <f t="shared" si="29"/>
        <v>291</v>
      </c>
    </row>
    <row r="113" spans="1:21">
      <c r="A113" s="5" t="s">
        <v>6234</v>
      </c>
      <c r="C113" s="7" t="str">
        <f t="shared" si="15"/>
        <v>KUBOKA</v>
      </c>
      <c r="D113" s="7" t="str">
        <f t="shared" si="16"/>
        <v xml:space="preserve">M </v>
      </c>
      <c r="E113" s="7">
        <f t="shared" si="17"/>
        <v>7</v>
      </c>
      <c r="F113" s="7">
        <f t="shared" si="18"/>
        <v>59</v>
      </c>
      <c r="G113" s="7" t="str">
        <f t="shared" si="19"/>
        <v/>
      </c>
      <c r="H113" s="7" t="str">
        <f t="shared" si="20"/>
        <v xml:space="preserve">  </v>
      </c>
      <c r="I113" s="7" t="str">
        <f t="shared" si="21"/>
        <v/>
      </c>
      <c r="J113" s="7" t="str">
        <f t="shared" si="22"/>
        <v/>
      </c>
      <c r="K113" s="7" t="str">
        <f t="shared" si="23"/>
        <v>291.0</v>
      </c>
      <c r="L113" s="10" t="str">
        <f t="shared" si="24"/>
        <v>235.0</v>
      </c>
      <c r="M113" s="11">
        <v>7</v>
      </c>
      <c r="N113" s="4">
        <v>58</v>
      </c>
      <c r="O113" s="9">
        <v>34.14</v>
      </c>
      <c r="P113" s="8" t="str">
        <f>VLOOKUP(C113,観測地点一覧!$A$4:$K$2354,9,FALSE)</f>
        <v>高知窪川</v>
      </c>
      <c r="Q113" s="4" t="str">
        <f t="shared" si="25"/>
        <v/>
      </c>
      <c r="R113" s="4" t="e">
        <f t="shared" si="26"/>
        <v>#N/A</v>
      </c>
      <c r="S113" s="4" t="str">
        <f t="shared" si="27"/>
        <v/>
      </c>
      <c r="T113" s="4" t="e">
        <f t="shared" si="28"/>
        <v>#N/A</v>
      </c>
      <c r="U113" s="9">
        <f t="shared" si="29"/>
        <v>291</v>
      </c>
    </row>
    <row r="114" spans="1:21">
      <c r="A114" s="5" t="s">
        <v>6235</v>
      </c>
      <c r="C114" s="7" t="str">
        <f t="shared" si="15"/>
        <v>TOYOHI</v>
      </c>
      <c r="D114" s="7" t="str">
        <f t="shared" si="16"/>
        <v xml:space="preserve">P </v>
      </c>
      <c r="E114" s="7">
        <f t="shared" si="17"/>
        <v>7</v>
      </c>
      <c r="F114" s="7">
        <f t="shared" si="18"/>
        <v>59</v>
      </c>
      <c r="G114" s="7">
        <f t="shared" si="19"/>
        <v>16.7</v>
      </c>
      <c r="H114" s="7" t="str">
        <f t="shared" si="20"/>
        <v xml:space="preserve">  </v>
      </c>
      <c r="I114" s="7" t="str">
        <f t="shared" si="21"/>
        <v/>
      </c>
      <c r="J114" s="7" t="str">
        <f t="shared" si="22"/>
        <v/>
      </c>
      <c r="K114" s="7" t="str">
        <f t="shared" si="23"/>
        <v>293.9</v>
      </c>
      <c r="L114" s="10" t="str">
        <f t="shared" si="24"/>
        <v>267.0</v>
      </c>
      <c r="M114" s="11">
        <v>7</v>
      </c>
      <c r="N114" s="4">
        <v>58</v>
      </c>
      <c r="O114" s="9">
        <v>34.14</v>
      </c>
      <c r="P114" s="8" t="str">
        <f>VLOOKUP(C114,観測地点一覧!$A$4:$K$2354,9,FALSE)</f>
        <v>広島豊平</v>
      </c>
      <c r="Q114" s="4" t="str">
        <f t="shared" si="25"/>
        <v>P波</v>
      </c>
      <c r="R114" s="4">
        <f t="shared" si="26"/>
        <v>42.56</v>
      </c>
      <c r="S114" s="4" t="str">
        <f t="shared" si="27"/>
        <v/>
      </c>
      <c r="T114" s="4" t="e">
        <f t="shared" si="28"/>
        <v>#N/A</v>
      </c>
      <c r="U114" s="9">
        <f t="shared" si="29"/>
        <v>293.89999999999998</v>
      </c>
    </row>
    <row r="115" spans="1:21">
      <c r="A115" s="5" t="s">
        <v>6236</v>
      </c>
      <c r="C115" s="7" t="str">
        <f t="shared" si="15"/>
        <v>TOYOHI</v>
      </c>
      <c r="D115" s="7" t="str">
        <f t="shared" si="16"/>
        <v xml:space="preserve">M </v>
      </c>
      <c r="E115" s="7">
        <f t="shared" si="17"/>
        <v>7</v>
      </c>
      <c r="F115" s="7">
        <f t="shared" si="18"/>
        <v>59</v>
      </c>
      <c r="G115" s="7" t="str">
        <f t="shared" si="19"/>
        <v/>
      </c>
      <c r="H115" s="7" t="str">
        <f t="shared" si="20"/>
        <v xml:space="preserve">  </v>
      </c>
      <c r="I115" s="7" t="str">
        <f t="shared" si="21"/>
        <v/>
      </c>
      <c r="J115" s="7" t="str">
        <f t="shared" si="22"/>
        <v/>
      </c>
      <c r="K115" s="7" t="str">
        <f t="shared" si="23"/>
        <v>293.9</v>
      </c>
      <c r="L115" s="10" t="str">
        <f t="shared" si="24"/>
        <v>267.0</v>
      </c>
      <c r="M115" s="11">
        <v>7</v>
      </c>
      <c r="N115" s="4">
        <v>58</v>
      </c>
      <c r="O115" s="9">
        <v>34.14</v>
      </c>
      <c r="P115" s="8" t="str">
        <f>VLOOKUP(C115,観測地点一覧!$A$4:$K$2354,9,FALSE)</f>
        <v>広島豊平</v>
      </c>
      <c r="Q115" s="4" t="str">
        <f t="shared" si="25"/>
        <v/>
      </c>
      <c r="R115" s="4" t="e">
        <f t="shared" si="26"/>
        <v>#N/A</v>
      </c>
      <c r="S115" s="4" t="str">
        <f t="shared" si="27"/>
        <v/>
      </c>
      <c r="T115" s="4" t="e">
        <f t="shared" si="28"/>
        <v>#N/A</v>
      </c>
      <c r="U115" s="9">
        <f t="shared" si="29"/>
        <v>293.89999999999998</v>
      </c>
    </row>
    <row r="116" spans="1:21">
      <c r="A116" s="5" t="s">
        <v>6237</v>
      </c>
      <c r="C116" s="7" t="str">
        <f t="shared" si="15"/>
        <v>KURAHA</v>
      </c>
      <c r="D116" s="7" t="str">
        <f t="shared" si="16"/>
        <v xml:space="preserve">P </v>
      </c>
      <c r="E116" s="7">
        <f t="shared" si="17"/>
        <v>7</v>
      </c>
      <c r="F116" s="7">
        <f t="shared" si="18"/>
        <v>59</v>
      </c>
      <c r="G116" s="7">
        <f t="shared" si="19"/>
        <v>16.670000000000002</v>
      </c>
      <c r="H116" s="7" t="str">
        <f t="shared" si="20"/>
        <v xml:space="preserve">  </v>
      </c>
      <c r="I116" s="7" t="str">
        <f t="shared" si="21"/>
        <v/>
      </c>
      <c r="J116" s="7" t="str">
        <f t="shared" si="22"/>
        <v/>
      </c>
      <c r="K116" s="7" t="str">
        <f t="shared" si="23"/>
        <v>294.7</v>
      </c>
      <c r="L116" s="10" t="str">
        <f t="shared" si="24"/>
        <v>255.6</v>
      </c>
      <c r="M116" s="11">
        <v>7</v>
      </c>
      <c r="N116" s="4">
        <v>58</v>
      </c>
      <c r="O116" s="9">
        <v>34.14</v>
      </c>
      <c r="P116" s="8" t="str">
        <f>VLOOKUP(C116,観測地点一覧!$A$4:$K$2354,9,FALSE)</f>
        <v>広島倉橋</v>
      </c>
      <c r="Q116" s="4" t="str">
        <f t="shared" si="25"/>
        <v>P波</v>
      </c>
      <c r="R116" s="4">
        <f t="shared" si="26"/>
        <v>42.53</v>
      </c>
      <c r="S116" s="4" t="str">
        <f t="shared" si="27"/>
        <v/>
      </c>
      <c r="T116" s="4" t="e">
        <f t="shared" si="28"/>
        <v>#N/A</v>
      </c>
      <c r="U116" s="9">
        <f t="shared" si="29"/>
        <v>294.7</v>
      </c>
    </row>
    <row r="117" spans="1:21">
      <c r="A117" s="5" t="s">
        <v>6238</v>
      </c>
      <c r="C117" s="7" t="str">
        <f t="shared" si="15"/>
        <v>KURAHA</v>
      </c>
      <c r="D117" s="7" t="str">
        <f t="shared" si="16"/>
        <v xml:space="preserve">M </v>
      </c>
      <c r="E117" s="7">
        <f t="shared" si="17"/>
        <v>7</v>
      </c>
      <c r="F117" s="7">
        <f t="shared" si="18"/>
        <v>59</v>
      </c>
      <c r="G117" s="7" t="str">
        <f t="shared" si="19"/>
        <v/>
      </c>
      <c r="H117" s="7" t="str">
        <f t="shared" si="20"/>
        <v xml:space="preserve">  </v>
      </c>
      <c r="I117" s="7" t="str">
        <f t="shared" si="21"/>
        <v/>
      </c>
      <c r="J117" s="7" t="str">
        <f t="shared" si="22"/>
        <v/>
      </c>
      <c r="K117" s="7" t="str">
        <f t="shared" si="23"/>
        <v>294.7</v>
      </c>
      <c r="L117" s="10" t="str">
        <f t="shared" si="24"/>
        <v>255.6</v>
      </c>
      <c r="M117" s="11">
        <v>7</v>
      </c>
      <c r="N117" s="4">
        <v>58</v>
      </c>
      <c r="O117" s="9">
        <v>34.14</v>
      </c>
      <c r="P117" s="8" t="str">
        <f>VLOOKUP(C117,観測地点一覧!$A$4:$K$2354,9,FALSE)</f>
        <v>広島倉橋</v>
      </c>
      <c r="Q117" s="4" t="str">
        <f t="shared" si="25"/>
        <v/>
      </c>
      <c r="R117" s="4" t="e">
        <f t="shared" si="26"/>
        <v>#N/A</v>
      </c>
      <c r="S117" s="4" t="str">
        <f t="shared" si="27"/>
        <v/>
      </c>
      <c r="T117" s="4" t="e">
        <f t="shared" si="28"/>
        <v>#N/A</v>
      </c>
      <c r="U117" s="9">
        <f t="shared" si="29"/>
        <v>294.7</v>
      </c>
    </row>
    <row r="118" spans="1:21">
      <c r="A118" s="5" t="s">
        <v>6239</v>
      </c>
      <c r="C118" s="7" t="str">
        <f t="shared" si="15"/>
        <v>IZUSIM</v>
      </c>
      <c r="D118" s="7" t="str">
        <f t="shared" si="16"/>
        <v xml:space="preserve">P </v>
      </c>
      <c r="E118" s="7">
        <f t="shared" si="17"/>
        <v>7</v>
      </c>
      <c r="F118" s="7">
        <f t="shared" si="18"/>
        <v>59</v>
      </c>
      <c r="G118" s="7">
        <f t="shared" si="19"/>
        <v>16.96</v>
      </c>
      <c r="H118" s="7" t="str">
        <f t="shared" si="20"/>
        <v xml:space="preserve">  </v>
      </c>
      <c r="I118" s="7" t="str">
        <f t="shared" si="21"/>
        <v/>
      </c>
      <c r="J118" s="7" t="str">
        <f t="shared" si="22"/>
        <v/>
      </c>
      <c r="K118" s="7" t="str">
        <f t="shared" si="23"/>
        <v>298.1</v>
      </c>
      <c r="L118" s="10" t="str">
        <f t="shared" si="24"/>
        <v xml:space="preserve"> 91.7</v>
      </c>
      <c r="M118" s="11">
        <v>7</v>
      </c>
      <c r="N118" s="4">
        <v>58</v>
      </c>
      <c r="O118" s="9">
        <v>34.14</v>
      </c>
      <c r="P118" s="8" t="str">
        <f>VLOOKUP(C118,観測地点一覧!$A$4:$K$2354,9,FALSE)</f>
        <v>下田</v>
      </c>
      <c r="Q118" s="4" t="str">
        <f t="shared" si="25"/>
        <v>P波</v>
      </c>
      <c r="R118" s="4">
        <f t="shared" si="26"/>
        <v>42.820000000000007</v>
      </c>
      <c r="S118" s="4" t="str">
        <f t="shared" si="27"/>
        <v/>
      </c>
      <c r="T118" s="4" t="e">
        <f t="shared" si="28"/>
        <v>#N/A</v>
      </c>
      <c r="U118" s="9">
        <f t="shared" si="29"/>
        <v>298.10000000000002</v>
      </c>
    </row>
    <row r="119" spans="1:21">
      <c r="A119" s="5" t="s">
        <v>6240</v>
      </c>
      <c r="C119" s="7" t="str">
        <f t="shared" si="15"/>
        <v>IZUSIM</v>
      </c>
      <c r="D119" s="7" t="str">
        <f t="shared" si="16"/>
        <v xml:space="preserve">M </v>
      </c>
      <c r="E119" s="7">
        <f t="shared" si="17"/>
        <v>7</v>
      </c>
      <c r="F119" s="7">
        <f t="shared" si="18"/>
        <v>59</v>
      </c>
      <c r="G119" s="7" t="str">
        <f t="shared" si="19"/>
        <v/>
      </c>
      <c r="H119" s="7" t="str">
        <f t="shared" si="20"/>
        <v xml:space="preserve">  </v>
      </c>
      <c r="I119" s="7" t="str">
        <f t="shared" si="21"/>
        <v/>
      </c>
      <c r="J119" s="7" t="str">
        <f t="shared" si="22"/>
        <v/>
      </c>
      <c r="K119" s="7" t="str">
        <f t="shared" si="23"/>
        <v>298.1</v>
      </c>
      <c r="L119" s="10" t="str">
        <f t="shared" si="24"/>
        <v xml:space="preserve"> 91.7</v>
      </c>
      <c r="M119" s="11">
        <v>7</v>
      </c>
      <c r="N119" s="4">
        <v>58</v>
      </c>
      <c r="O119" s="9">
        <v>34.14</v>
      </c>
      <c r="P119" s="8" t="str">
        <f>VLOOKUP(C119,観測地点一覧!$A$4:$K$2354,9,FALSE)</f>
        <v>下田</v>
      </c>
      <c r="Q119" s="4" t="str">
        <f t="shared" si="25"/>
        <v/>
      </c>
      <c r="R119" s="4" t="e">
        <f t="shared" si="26"/>
        <v>#N/A</v>
      </c>
      <c r="S119" s="4" t="str">
        <f t="shared" si="27"/>
        <v/>
      </c>
      <c r="T119" s="4" t="e">
        <f t="shared" si="28"/>
        <v>#N/A</v>
      </c>
      <c r="U119" s="9">
        <f t="shared" si="29"/>
        <v>298.10000000000002</v>
      </c>
    </row>
    <row r="120" spans="1:21">
      <c r="A120" s="5" t="s">
        <v>6241</v>
      </c>
      <c r="C120" s="7" t="str">
        <f t="shared" si="15"/>
        <v>MATSUS</v>
      </c>
      <c r="D120" s="7" t="str">
        <f t="shared" si="16"/>
        <v xml:space="preserve">P </v>
      </c>
      <c r="E120" s="7">
        <f t="shared" si="17"/>
        <v>7</v>
      </c>
      <c r="F120" s="7">
        <f t="shared" si="18"/>
        <v>59</v>
      </c>
      <c r="G120" s="7">
        <f t="shared" si="19"/>
        <v>18.41</v>
      </c>
      <c r="H120" s="7" t="str">
        <f t="shared" si="20"/>
        <v xml:space="preserve">  </v>
      </c>
      <c r="I120" s="7" t="str">
        <f t="shared" si="21"/>
        <v/>
      </c>
      <c r="J120" s="7" t="str">
        <f t="shared" si="22"/>
        <v/>
      </c>
      <c r="K120" s="7" t="str">
        <f t="shared" si="23"/>
        <v>300.4</v>
      </c>
      <c r="L120" s="10" t="str">
        <f t="shared" si="24"/>
        <v xml:space="preserve"> 50.3</v>
      </c>
      <c r="M120" s="11">
        <v>7</v>
      </c>
      <c r="N120" s="4">
        <v>58</v>
      </c>
      <c r="O120" s="9">
        <v>34.14</v>
      </c>
      <c r="P120" s="8" t="str">
        <f>VLOOKUP(C120,観測地点一覧!$A$4:$K$2354,9,FALSE)</f>
        <v>松代</v>
      </c>
      <c r="Q120" s="4" t="str">
        <f t="shared" si="25"/>
        <v>P波</v>
      </c>
      <c r="R120" s="4">
        <f t="shared" si="26"/>
        <v>44.269999999999996</v>
      </c>
      <c r="S120" s="4" t="str">
        <f t="shared" si="27"/>
        <v/>
      </c>
      <c r="T120" s="4" t="e">
        <f t="shared" si="28"/>
        <v>#N/A</v>
      </c>
      <c r="U120" s="9">
        <f t="shared" si="29"/>
        <v>300.39999999999998</v>
      </c>
    </row>
    <row r="121" spans="1:21">
      <c r="A121" s="5" t="s">
        <v>6242</v>
      </c>
      <c r="C121" s="7" t="str">
        <f t="shared" si="15"/>
        <v>HATUMA</v>
      </c>
      <c r="D121" s="7" t="str">
        <f t="shared" si="16"/>
        <v xml:space="preserve">M </v>
      </c>
      <c r="E121" s="7">
        <f t="shared" si="17"/>
        <v>7</v>
      </c>
      <c r="F121" s="7">
        <f t="shared" si="18"/>
        <v>59</v>
      </c>
      <c r="G121" s="7" t="str">
        <f t="shared" si="19"/>
        <v/>
      </c>
      <c r="H121" s="7" t="str">
        <f t="shared" si="20"/>
        <v xml:space="preserve">  </v>
      </c>
      <c r="I121" s="7" t="str">
        <f t="shared" si="21"/>
        <v/>
      </c>
      <c r="J121" s="7" t="str">
        <f t="shared" si="22"/>
        <v/>
      </c>
      <c r="K121" s="7" t="str">
        <f t="shared" si="23"/>
        <v>309.8</v>
      </c>
      <c r="L121" s="10" t="str">
        <f t="shared" si="24"/>
        <v xml:space="preserve"> 86.7</v>
      </c>
      <c r="M121" s="11">
        <v>7</v>
      </c>
      <c r="N121" s="4">
        <v>58</v>
      </c>
      <c r="O121" s="9">
        <v>34.14</v>
      </c>
      <c r="P121" s="8" t="str">
        <f>VLOOKUP(C121,観測地点一覧!$A$4:$K$2354,9,FALSE)</f>
        <v>伊豆八幡</v>
      </c>
      <c r="Q121" s="4" t="str">
        <f t="shared" si="25"/>
        <v/>
      </c>
      <c r="R121" s="4" t="e">
        <f t="shared" si="26"/>
        <v>#N/A</v>
      </c>
      <c r="S121" s="4" t="str">
        <f t="shared" si="27"/>
        <v/>
      </c>
      <c r="T121" s="4" t="e">
        <f t="shared" si="28"/>
        <v>#N/A</v>
      </c>
      <c r="U121" s="9">
        <f t="shared" si="29"/>
        <v>309.8</v>
      </c>
    </row>
    <row r="122" spans="1:21">
      <c r="A122" s="5" t="s">
        <v>6243</v>
      </c>
      <c r="C122" s="7" t="str">
        <f t="shared" si="15"/>
        <v>ODAWA2</v>
      </c>
      <c r="D122" s="7" t="str">
        <f t="shared" si="16"/>
        <v xml:space="preserve">P </v>
      </c>
      <c r="E122" s="7">
        <f t="shared" si="17"/>
        <v>7</v>
      </c>
      <c r="F122" s="7">
        <f t="shared" si="18"/>
        <v>59</v>
      </c>
      <c r="G122" s="7">
        <f t="shared" si="19"/>
        <v>20.47</v>
      </c>
      <c r="H122" s="7" t="str">
        <f t="shared" si="20"/>
        <v xml:space="preserve">  </v>
      </c>
      <c r="I122" s="7" t="str">
        <f t="shared" si="21"/>
        <v/>
      </c>
      <c r="J122" s="7" t="str">
        <f t="shared" si="22"/>
        <v/>
      </c>
      <c r="K122" s="7" t="str">
        <f t="shared" si="23"/>
        <v>319.4</v>
      </c>
      <c r="L122" s="10" t="str">
        <f t="shared" si="24"/>
        <v xml:space="preserve"> 80.6</v>
      </c>
      <c r="M122" s="11">
        <v>7</v>
      </c>
      <c r="N122" s="4">
        <v>58</v>
      </c>
      <c r="O122" s="9">
        <v>34.14</v>
      </c>
      <c r="P122" s="8" t="str">
        <f>VLOOKUP(C122,観測地点一覧!$A$4:$K$2354,9,FALSE)</f>
        <v>小田原</v>
      </c>
      <c r="Q122" s="4" t="str">
        <f t="shared" si="25"/>
        <v>P波</v>
      </c>
      <c r="R122" s="4">
        <f t="shared" si="26"/>
        <v>46.33</v>
      </c>
      <c r="S122" s="4" t="str">
        <f t="shared" si="27"/>
        <v/>
      </c>
      <c r="T122" s="4" t="e">
        <f t="shared" si="28"/>
        <v>#N/A</v>
      </c>
      <c r="U122" s="9">
        <f t="shared" si="29"/>
        <v>319.39999999999998</v>
      </c>
    </row>
    <row r="123" spans="1:21">
      <c r="A123" s="5" t="s">
        <v>6244</v>
      </c>
      <c r="C123" s="7" t="str">
        <f t="shared" si="15"/>
        <v>ODAWA2</v>
      </c>
      <c r="D123" s="7" t="str">
        <f t="shared" si="16"/>
        <v xml:space="preserve">M </v>
      </c>
      <c r="E123" s="7">
        <f t="shared" si="17"/>
        <v>7</v>
      </c>
      <c r="F123" s="7">
        <f t="shared" si="18"/>
        <v>59</v>
      </c>
      <c r="G123" s="7" t="str">
        <f t="shared" si="19"/>
        <v/>
      </c>
      <c r="H123" s="7" t="str">
        <f t="shared" si="20"/>
        <v xml:space="preserve">  </v>
      </c>
      <c r="I123" s="7" t="str">
        <f t="shared" si="21"/>
        <v/>
      </c>
      <c r="J123" s="7" t="str">
        <f t="shared" si="22"/>
        <v/>
      </c>
      <c r="K123" s="7" t="str">
        <f t="shared" si="23"/>
        <v>319.4</v>
      </c>
      <c r="L123" s="10" t="str">
        <f t="shared" si="24"/>
        <v xml:space="preserve"> 80.6</v>
      </c>
      <c r="M123" s="11">
        <v>7</v>
      </c>
      <c r="N123" s="4">
        <v>58</v>
      </c>
      <c r="O123" s="9">
        <v>34.14</v>
      </c>
      <c r="P123" s="8" t="str">
        <f>VLOOKUP(C123,観測地点一覧!$A$4:$K$2354,9,FALSE)</f>
        <v>小田原</v>
      </c>
      <c r="Q123" s="4" t="str">
        <f t="shared" si="25"/>
        <v/>
      </c>
      <c r="R123" s="4" t="e">
        <f t="shared" si="26"/>
        <v>#N/A</v>
      </c>
      <c r="S123" s="4" t="str">
        <f t="shared" si="27"/>
        <v/>
      </c>
      <c r="T123" s="4" t="e">
        <f t="shared" si="28"/>
        <v>#N/A</v>
      </c>
      <c r="U123" s="9">
        <f t="shared" si="29"/>
        <v>319.39999999999998</v>
      </c>
    </row>
    <row r="124" spans="1:21">
      <c r="A124" s="5" t="s">
        <v>6245</v>
      </c>
      <c r="C124" s="7" t="str">
        <f t="shared" si="15"/>
        <v>NAGAHA</v>
      </c>
      <c r="D124" s="7" t="str">
        <f t="shared" si="16"/>
        <v xml:space="preserve">P </v>
      </c>
      <c r="E124" s="7">
        <f t="shared" si="17"/>
        <v>7</v>
      </c>
      <c r="F124" s="7">
        <f t="shared" si="18"/>
        <v>59</v>
      </c>
      <c r="G124" s="7">
        <f t="shared" si="19"/>
        <v>20.62</v>
      </c>
      <c r="H124" s="7" t="str">
        <f t="shared" si="20"/>
        <v xml:space="preserve">  </v>
      </c>
      <c r="I124" s="7" t="str">
        <f t="shared" si="21"/>
        <v/>
      </c>
      <c r="J124" s="7" t="str">
        <f t="shared" si="22"/>
        <v/>
      </c>
      <c r="K124" s="7" t="str">
        <f t="shared" si="23"/>
        <v>323.0</v>
      </c>
      <c r="L124" s="10" t="str">
        <f t="shared" si="24"/>
        <v>244.7</v>
      </c>
      <c r="M124" s="11">
        <v>7</v>
      </c>
      <c r="N124" s="4">
        <v>58</v>
      </c>
      <c r="O124" s="9">
        <v>34.14</v>
      </c>
      <c r="P124" s="8" t="str">
        <f>VLOOKUP(C124,観測地点一覧!$A$4:$K$2354,9,FALSE)</f>
        <v>愛媛長浜</v>
      </c>
      <c r="Q124" s="4" t="str">
        <f t="shared" si="25"/>
        <v>P波</v>
      </c>
      <c r="R124" s="4">
        <f t="shared" si="26"/>
        <v>46.480000000000004</v>
      </c>
      <c r="S124" s="4" t="str">
        <f t="shared" si="27"/>
        <v/>
      </c>
      <c r="T124" s="4" t="e">
        <f t="shared" si="28"/>
        <v>#N/A</v>
      </c>
      <c r="U124" s="9">
        <f t="shared" si="29"/>
        <v>323</v>
      </c>
    </row>
    <row r="125" spans="1:21">
      <c r="A125" s="5" t="s">
        <v>6246</v>
      </c>
      <c r="C125" s="7" t="str">
        <f t="shared" si="15"/>
        <v>NAGAHA</v>
      </c>
      <c r="D125" s="7" t="str">
        <f t="shared" si="16"/>
        <v xml:space="preserve">M </v>
      </c>
      <c r="E125" s="7">
        <f t="shared" si="17"/>
        <v>7</v>
      </c>
      <c r="F125" s="7">
        <f t="shared" si="18"/>
        <v>59</v>
      </c>
      <c r="G125" s="7" t="str">
        <f t="shared" si="19"/>
        <v/>
      </c>
      <c r="H125" s="7" t="str">
        <f t="shared" si="20"/>
        <v xml:space="preserve">  </v>
      </c>
      <c r="I125" s="7" t="str">
        <f t="shared" si="21"/>
        <v/>
      </c>
      <c r="J125" s="7" t="str">
        <f t="shared" si="22"/>
        <v/>
      </c>
      <c r="K125" s="7" t="str">
        <f t="shared" si="23"/>
        <v>323.0</v>
      </c>
      <c r="L125" s="10" t="str">
        <f t="shared" si="24"/>
        <v>244.7</v>
      </c>
      <c r="M125" s="11">
        <v>7</v>
      </c>
      <c r="N125" s="4">
        <v>58</v>
      </c>
      <c r="O125" s="9">
        <v>34.14</v>
      </c>
      <c r="P125" s="8" t="str">
        <f>VLOOKUP(C125,観測地点一覧!$A$4:$K$2354,9,FALSE)</f>
        <v>愛媛長浜</v>
      </c>
      <c r="Q125" s="4" t="str">
        <f t="shared" si="25"/>
        <v/>
      </c>
      <c r="R125" s="4" t="e">
        <f t="shared" si="26"/>
        <v>#N/A</v>
      </c>
      <c r="S125" s="4" t="str">
        <f t="shared" si="27"/>
        <v/>
      </c>
      <c r="T125" s="4" t="e">
        <f t="shared" si="28"/>
        <v>#N/A</v>
      </c>
      <c r="U125" s="9">
        <f t="shared" si="29"/>
        <v>323</v>
      </c>
    </row>
    <row r="126" spans="1:21">
      <c r="A126" s="5" t="s">
        <v>6247</v>
      </c>
      <c r="C126" s="7" t="str">
        <f t="shared" si="15"/>
        <v>RYOKAM</v>
      </c>
      <c r="D126" s="7" t="str">
        <f t="shared" si="16"/>
        <v xml:space="preserve">P </v>
      </c>
      <c r="E126" s="7">
        <f t="shared" si="17"/>
        <v>7</v>
      </c>
      <c r="F126" s="7">
        <f t="shared" si="18"/>
        <v>59</v>
      </c>
      <c r="G126" s="7">
        <f t="shared" si="19"/>
        <v>22.1</v>
      </c>
      <c r="H126" s="7" t="str">
        <f t="shared" si="20"/>
        <v xml:space="preserve">S </v>
      </c>
      <c r="I126" s="7">
        <f t="shared" si="21"/>
        <v>59</v>
      </c>
      <c r="J126" s="7">
        <f t="shared" si="22"/>
        <v>57.98</v>
      </c>
      <c r="K126" s="7" t="str">
        <f t="shared" si="23"/>
        <v>324.8</v>
      </c>
      <c r="L126" s="10" t="str">
        <f t="shared" si="24"/>
        <v xml:space="preserve"> 65.4</v>
      </c>
      <c r="M126" s="11">
        <v>7</v>
      </c>
      <c r="N126" s="4">
        <v>58</v>
      </c>
      <c r="O126" s="9">
        <v>34.14</v>
      </c>
      <c r="P126" s="8" t="str">
        <f>VLOOKUP(C126,観測地点一覧!$A$4:$K$2354,9,FALSE)</f>
        <v>埼玉両神</v>
      </c>
      <c r="Q126" s="4" t="str">
        <f t="shared" si="25"/>
        <v>P波</v>
      </c>
      <c r="R126" s="4">
        <f t="shared" si="26"/>
        <v>47.959999999999994</v>
      </c>
      <c r="S126" s="4" t="str">
        <f t="shared" si="27"/>
        <v>S波</v>
      </c>
      <c r="T126" s="4">
        <f t="shared" si="28"/>
        <v>83.839999999999989</v>
      </c>
      <c r="U126" s="9">
        <f t="shared" si="29"/>
        <v>324.8</v>
      </c>
    </row>
    <row r="127" spans="1:21">
      <c r="A127" s="5" t="s">
        <v>6248</v>
      </c>
      <c r="C127" s="7" t="str">
        <f t="shared" si="15"/>
        <v>RYOKAM</v>
      </c>
      <c r="D127" s="7" t="str">
        <f t="shared" si="16"/>
        <v xml:space="preserve">M </v>
      </c>
      <c r="E127" s="7">
        <f t="shared" si="17"/>
        <v>7</v>
      </c>
      <c r="F127" s="7">
        <f t="shared" si="18"/>
        <v>59</v>
      </c>
      <c r="G127" s="7" t="str">
        <f t="shared" si="19"/>
        <v/>
      </c>
      <c r="H127" s="7" t="str">
        <f t="shared" si="20"/>
        <v xml:space="preserve">  </v>
      </c>
      <c r="I127" s="7" t="str">
        <f t="shared" si="21"/>
        <v/>
      </c>
      <c r="J127" s="7" t="str">
        <f t="shared" si="22"/>
        <v/>
      </c>
      <c r="K127" s="7" t="str">
        <f t="shared" si="23"/>
        <v>324.8</v>
      </c>
      <c r="L127" s="10" t="str">
        <f t="shared" si="24"/>
        <v xml:space="preserve"> 65.4</v>
      </c>
      <c r="M127" s="11">
        <v>7</v>
      </c>
      <c r="N127" s="4">
        <v>58</v>
      </c>
      <c r="O127" s="9">
        <v>34.14</v>
      </c>
      <c r="P127" s="8" t="str">
        <f>VLOOKUP(C127,観測地点一覧!$A$4:$K$2354,9,FALSE)</f>
        <v>埼玉両神</v>
      </c>
      <c r="Q127" s="4" t="str">
        <f t="shared" si="25"/>
        <v/>
      </c>
      <c r="R127" s="4" t="e">
        <f t="shared" si="26"/>
        <v>#N/A</v>
      </c>
      <c r="S127" s="4" t="str">
        <f t="shared" si="27"/>
        <v/>
      </c>
      <c r="T127" s="4" t="e">
        <f t="shared" si="28"/>
        <v>#N/A</v>
      </c>
      <c r="U127" s="9">
        <f t="shared" si="29"/>
        <v>324.8</v>
      </c>
    </row>
    <row r="128" spans="1:21">
      <c r="A128" s="5" t="s">
        <v>6249</v>
      </c>
      <c r="C128" s="7" t="str">
        <f t="shared" si="15"/>
        <v>SUZU</v>
      </c>
      <c r="D128" s="7" t="str">
        <f t="shared" si="16"/>
        <v xml:space="preserve">P </v>
      </c>
      <c r="E128" s="7">
        <f t="shared" si="17"/>
        <v>7</v>
      </c>
      <c r="F128" s="7">
        <f t="shared" si="18"/>
        <v>59</v>
      </c>
      <c r="G128" s="7">
        <f t="shared" si="19"/>
        <v>21.6</v>
      </c>
      <c r="H128" s="7" t="str">
        <f t="shared" si="20"/>
        <v xml:space="preserve">  </v>
      </c>
      <c r="I128" s="7" t="str">
        <f t="shared" si="21"/>
        <v/>
      </c>
      <c r="J128" s="7" t="str">
        <f t="shared" si="22"/>
        <v/>
      </c>
      <c r="K128" s="7" t="str">
        <f t="shared" si="23"/>
        <v>328.7</v>
      </c>
      <c r="L128" s="10" t="str">
        <f t="shared" si="24"/>
        <v xml:space="preserve"> 27.9</v>
      </c>
      <c r="M128" s="11">
        <v>7</v>
      </c>
      <c r="N128" s="4">
        <v>58</v>
      </c>
      <c r="O128" s="9">
        <v>34.14</v>
      </c>
      <c r="P128" s="8" t="str">
        <f>VLOOKUP(C128,観測地点一覧!$A$4:$K$2354,9,FALSE)</f>
        <v>珠洲</v>
      </c>
      <c r="Q128" s="4" t="str">
        <f t="shared" si="25"/>
        <v>P波</v>
      </c>
      <c r="R128" s="4">
        <f t="shared" si="26"/>
        <v>47.459999999999994</v>
      </c>
      <c r="S128" s="4" t="str">
        <f t="shared" si="27"/>
        <v/>
      </c>
      <c r="T128" s="4" t="e">
        <f t="shared" si="28"/>
        <v>#N/A</v>
      </c>
      <c r="U128" s="9">
        <f t="shared" si="29"/>
        <v>328.7</v>
      </c>
    </row>
    <row r="129" spans="1:21">
      <c r="A129" s="5" t="s">
        <v>6250</v>
      </c>
      <c r="C129" s="7" t="str">
        <f t="shared" si="15"/>
        <v>SUZU</v>
      </c>
      <c r="D129" s="7" t="str">
        <f t="shared" si="16"/>
        <v xml:space="preserve">M </v>
      </c>
      <c r="E129" s="7">
        <f t="shared" si="17"/>
        <v>7</v>
      </c>
      <c r="F129" s="7">
        <f t="shared" si="18"/>
        <v>59</v>
      </c>
      <c r="G129" s="7" t="str">
        <f t="shared" si="19"/>
        <v/>
      </c>
      <c r="H129" s="7" t="str">
        <f t="shared" si="20"/>
        <v xml:space="preserve">  </v>
      </c>
      <c r="I129" s="7" t="str">
        <f t="shared" si="21"/>
        <v/>
      </c>
      <c r="J129" s="7" t="str">
        <f t="shared" si="22"/>
        <v/>
      </c>
      <c r="K129" s="7" t="str">
        <f t="shared" si="23"/>
        <v>328.7</v>
      </c>
      <c r="L129" s="10" t="str">
        <f t="shared" si="24"/>
        <v xml:space="preserve"> 27.9</v>
      </c>
      <c r="M129" s="11">
        <v>7</v>
      </c>
      <c r="N129" s="4">
        <v>58</v>
      </c>
      <c r="O129" s="9">
        <v>34.14</v>
      </c>
      <c r="P129" s="8" t="str">
        <f>VLOOKUP(C129,観測地点一覧!$A$4:$K$2354,9,FALSE)</f>
        <v>珠洲</v>
      </c>
      <c r="Q129" s="4" t="str">
        <f t="shared" si="25"/>
        <v/>
      </c>
      <c r="R129" s="4" t="e">
        <f t="shared" si="26"/>
        <v>#N/A</v>
      </c>
      <c r="S129" s="4" t="str">
        <f t="shared" si="27"/>
        <v/>
      </c>
      <c r="T129" s="4" t="e">
        <f t="shared" si="28"/>
        <v>#N/A</v>
      </c>
      <c r="U129" s="9">
        <f t="shared" si="29"/>
        <v>328.7</v>
      </c>
    </row>
    <row r="130" spans="1:21">
      <c r="A130" s="5" t="s">
        <v>6251</v>
      </c>
      <c r="C130" s="7" t="str">
        <f t="shared" si="15"/>
        <v>KOZUSH</v>
      </c>
      <c r="D130" s="7" t="str">
        <f t="shared" si="16"/>
        <v xml:space="preserve">M </v>
      </c>
      <c r="E130" s="7">
        <f t="shared" si="17"/>
        <v>7</v>
      </c>
      <c r="F130" s="7">
        <f t="shared" si="18"/>
        <v>59</v>
      </c>
      <c r="G130" s="7" t="str">
        <f t="shared" si="19"/>
        <v/>
      </c>
      <c r="H130" s="7" t="str">
        <f t="shared" si="20"/>
        <v xml:space="preserve">  </v>
      </c>
      <c r="I130" s="7" t="str">
        <f t="shared" si="21"/>
        <v/>
      </c>
      <c r="J130" s="7" t="str">
        <f t="shared" si="22"/>
        <v/>
      </c>
      <c r="K130" s="7" t="str">
        <f t="shared" si="23"/>
        <v>330.5</v>
      </c>
      <c r="L130" s="10" t="str">
        <f t="shared" si="24"/>
        <v>101.7</v>
      </c>
      <c r="M130" s="11">
        <v>7</v>
      </c>
      <c r="N130" s="4">
        <v>58</v>
      </c>
      <c r="O130" s="9">
        <v>34.14</v>
      </c>
      <c r="P130" s="8" t="str">
        <f>VLOOKUP(C130,観測地点一覧!$A$4:$K$2354,9,FALSE)</f>
        <v>神津島</v>
      </c>
      <c r="Q130" s="4" t="str">
        <f t="shared" si="25"/>
        <v/>
      </c>
      <c r="R130" s="4" t="e">
        <f t="shared" si="26"/>
        <v>#N/A</v>
      </c>
      <c r="S130" s="4" t="str">
        <f t="shared" si="27"/>
        <v/>
      </c>
      <c r="T130" s="4" t="e">
        <f t="shared" si="28"/>
        <v>#N/A</v>
      </c>
      <c r="U130" s="9">
        <f t="shared" si="29"/>
        <v>330.5</v>
      </c>
    </row>
    <row r="131" spans="1:21">
      <c r="A131" s="5" t="s">
        <v>6252</v>
      </c>
      <c r="C131" s="7" t="str">
        <f t="shared" ref="C131:C194" si="30">SUBSTITUTE(LEFT(A131,6)," ","")</f>
        <v>HIROMI</v>
      </c>
      <c r="D131" s="7" t="str">
        <f t="shared" ref="D131:D194" si="31">MID($A131,10,2)</f>
        <v xml:space="preserve">P </v>
      </c>
      <c r="E131" s="7">
        <f t="shared" ref="E131:E194" si="32">VALUE(SUBSTITUTE(MID($A131,15,2)," ",""))</f>
        <v>7</v>
      </c>
      <c r="F131" s="7">
        <f t="shared" ref="F131:F194" si="33">VALUE(SUBSTITUTE(MID($A131,18,2)," ",""))</f>
        <v>59</v>
      </c>
      <c r="G131" s="7">
        <f t="shared" ref="G131:G194" si="34">IF(MID($A131,21,5)="     ","",VALUE(MID($A131,21,5)))</f>
        <v>21.74</v>
      </c>
      <c r="H131" s="7" t="str">
        <f t="shared" ref="H131:H194" si="35">MID($A131,33,2)</f>
        <v xml:space="preserve">  </v>
      </c>
      <c r="I131" s="7" t="str">
        <f t="shared" ref="I131:I194" si="36">IF(MID($A131,38,2)="  ","",VALUE(MID($A131,38,2)))</f>
        <v/>
      </c>
      <c r="J131" s="7" t="str">
        <f t="shared" ref="J131:J194" si="37">IF(MID($A131,41,5)="     ","",VALUE(MID($A131,41,5)))</f>
        <v/>
      </c>
      <c r="K131" s="7" t="str">
        <f t="shared" ref="K131:K194" si="38">MID($A131,94,5)</f>
        <v>330.6</v>
      </c>
      <c r="L131" s="10" t="str">
        <f t="shared" ref="L131:L194" si="39">MID($A131,100,5)</f>
        <v>237.8</v>
      </c>
      <c r="M131" s="11">
        <v>7</v>
      </c>
      <c r="N131" s="4">
        <v>58</v>
      </c>
      <c r="O131" s="9">
        <v>34.14</v>
      </c>
      <c r="P131" s="8" t="str">
        <f>VLOOKUP(C131,観測地点一覧!$A$4:$K$2354,9,FALSE)</f>
        <v>愛媛広見</v>
      </c>
      <c r="Q131" s="4" t="str">
        <f t="shared" ref="Q131:Q194" si="40">IF(OR(D131="P ",D131="IP"),"P波","")</f>
        <v>P波</v>
      </c>
      <c r="R131" s="4">
        <f t="shared" ref="R131:R194" si="41">IF(Q131="P波",(E131-M131)*3600+(F131-N131)*60+G131-O131,NA())</f>
        <v>47.599999999999994</v>
      </c>
      <c r="S131" s="4" t="str">
        <f t="shared" ref="S131:S194" si="42">IF(OR(H131="S ",H131="ES"),"S波","")</f>
        <v/>
      </c>
      <c r="T131" s="4" t="e">
        <f t="shared" ref="T131:T194" si="43">IF(S131="S波",(E131-M131)*3600+(I131-N131)*60+J131-O131,NA())</f>
        <v>#N/A</v>
      </c>
      <c r="U131" s="9">
        <f t="shared" si="29"/>
        <v>330.6</v>
      </c>
    </row>
    <row r="132" spans="1:21">
      <c r="A132" s="5" t="s">
        <v>6253</v>
      </c>
      <c r="C132" s="7" t="str">
        <f t="shared" si="30"/>
        <v>HIROMI</v>
      </c>
      <c r="D132" s="7" t="str">
        <f t="shared" si="31"/>
        <v xml:space="preserve">M </v>
      </c>
      <c r="E132" s="7">
        <f t="shared" si="32"/>
        <v>7</v>
      </c>
      <c r="F132" s="7">
        <f t="shared" si="33"/>
        <v>59</v>
      </c>
      <c r="G132" s="7" t="str">
        <f t="shared" si="34"/>
        <v/>
      </c>
      <c r="H132" s="7" t="str">
        <f t="shared" si="35"/>
        <v xml:space="preserve">  </v>
      </c>
      <c r="I132" s="7" t="str">
        <f t="shared" si="36"/>
        <v/>
      </c>
      <c r="J132" s="7" t="str">
        <f t="shared" si="37"/>
        <v/>
      </c>
      <c r="K132" s="7" t="str">
        <f t="shared" si="38"/>
        <v>330.6</v>
      </c>
      <c r="L132" s="10" t="str">
        <f t="shared" si="39"/>
        <v>237.8</v>
      </c>
      <c r="M132" s="11">
        <v>7</v>
      </c>
      <c r="N132" s="4">
        <v>58</v>
      </c>
      <c r="O132" s="9">
        <v>34.14</v>
      </c>
      <c r="P132" s="8" t="str">
        <f>VLOOKUP(C132,観測地点一覧!$A$4:$K$2354,9,FALSE)</f>
        <v>愛媛広見</v>
      </c>
      <c r="Q132" s="4" t="str">
        <f t="shared" si="40"/>
        <v/>
      </c>
      <c r="R132" s="4" t="e">
        <f t="shared" si="41"/>
        <v>#N/A</v>
      </c>
      <c r="S132" s="4" t="str">
        <f t="shared" si="42"/>
        <v/>
      </c>
      <c r="T132" s="4" t="e">
        <f t="shared" si="43"/>
        <v>#N/A</v>
      </c>
      <c r="U132" s="9">
        <f t="shared" ref="U132:U195" si="44">IF(VALUE(K132)&gt;=U131,VALUE(K132),VALUE(K132)+1000)</f>
        <v>330.6</v>
      </c>
    </row>
    <row r="133" spans="1:21">
      <c r="A133" s="5" t="s">
        <v>6254</v>
      </c>
      <c r="C133" s="7" t="str">
        <f t="shared" si="30"/>
        <v>KUNI</v>
      </c>
      <c r="D133" s="7" t="str">
        <f t="shared" si="31"/>
        <v xml:space="preserve">M </v>
      </c>
      <c r="E133" s="7">
        <f t="shared" si="32"/>
        <v>7</v>
      </c>
      <c r="F133" s="7">
        <f t="shared" si="33"/>
        <v>59</v>
      </c>
      <c r="G133" s="7" t="str">
        <f t="shared" si="34"/>
        <v/>
      </c>
      <c r="H133" s="7" t="str">
        <f t="shared" si="35"/>
        <v xml:space="preserve">  </v>
      </c>
      <c r="I133" s="7" t="str">
        <f t="shared" si="36"/>
        <v/>
      </c>
      <c r="J133" s="7" t="str">
        <f t="shared" si="37"/>
        <v/>
      </c>
      <c r="K133" s="7" t="str">
        <f t="shared" si="38"/>
        <v>333.0</v>
      </c>
      <c r="L133" s="10" t="str">
        <f t="shared" si="39"/>
        <v xml:space="preserve"> 54.1</v>
      </c>
      <c r="M133" s="11">
        <v>7</v>
      </c>
      <c r="N133" s="4">
        <v>58</v>
      </c>
      <c r="O133" s="9">
        <v>34.14</v>
      </c>
      <c r="P133" s="8" t="str">
        <f>VLOOKUP(C133,観測地点一覧!$A$4:$K$2354,9,FALSE)</f>
        <v>群馬六合</v>
      </c>
      <c r="Q133" s="4" t="str">
        <f t="shared" si="40"/>
        <v/>
      </c>
      <c r="R133" s="4" t="e">
        <f t="shared" si="41"/>
        <v>#N/A</v>
      </c>
      <c r="S133" s="4" t="str">
        <f t="shared" si="42"/>
        <v/>
      </c>
      <c r="T133" s="4" t="e">
        <f t="shared" si="43"/>
        <v>#N/A</v>
      </c>
      <c r="U133" s="9">
        <f t="shared" si="44"/>
        <v>333</v>
      </c>
    </row>
    <row r="134" spans="1:21">
      <c r="A134" s="5" t="s">
        <v>6255</v>
      </c>
      <c r="C134" s="7" t="str">
        <f t="shared" si="30"/>
        <v>SIKINE</v>
      </c>
      <c r="D134" s="7" t="str">
        <f t="shared" si="31"/>
        <v xml:space="preserve">M </v>
      </c>
      <c r="E134" s="7">
        <f t="shared" si="32"/>
        <v>7</v>
      </c>
      <c r="F134" s="7">
        <f t="shared" si="33"/>
        <v>59</v>
      </c>
      <c r="G134" s="7" t="str">
        <f t="shared" si="34"/>
        <v/>
      </c>
      <c r="H134" s="7" t="str">
        <f t="shared" si="35"/>
        <v xml:space="preserve">  </v>
      </c>
      <c r="I134" s="7" t="str">
        <f t="shared" si="36"/>
        <v/>
      </c>
      <c r="J134" s="7" t="str">
        <f t="shared" si="37"/>
        <v/>
      </c>
      <c r="K134" s="7" t="str">
        <f t="shared" si="38"/>
        <v>334.0</v>
      </c>
      <c r="L134" s="10" t="str">
        <f t="shared" si="39"/>
        <v xml:space="preserve"> 98.7</v>
      </c>
      <c r="M134" s="11">
        <v>7</v>
      </c>
      <c r="N134" s="4">
        <v>58</v>
      </c>
      <c r="O134" s="9">
        <v>34.14</v>
      </c>
      <c r="P134" s="8" t="str">
        <f>VLOOKUP(C134,観測地点一覧!$A$4:$K$2354,9,FALSE)</f>
        <v>式根島北</v>
      </c>
      <c r="Q134" s="4" t="str">
        <f t="shared" si="40"/>
        <v/>
      </c>
      <c r="R134" s="4" t="e">
        <f t="shared" si="41"/>
        <v>#N/A</v>
      </c>
      <c r="S134" s="4" t="str">
        <f t="shared" si="42"/>
        <v/>
      </c>
      <c r="T134" s="4" t="e">
        <f t="shared" si="43"/>
        <v>#N/A</v>
      </c>
      <c r="U134" s="9">
        <f t="shared" si="44"/>
        <v>334</v>
      </c>
    </row>
    <row r="135" spans="1:21">
      <c r="A135" s="5" t="s">
        <v>6256</v>
      </c>
      <c r="C135" s="7" t="str">
        <f t="shared" si="30"/>
        <v>SAGAMI</v>
      </c>
      <c r="D135" s="7" t="str">
        <f t="shared" si="31"/>
        <v xml:space="preserve">M </v>
      </c>
      <c r="E135" s="7">
        <f t="shared" si="32"/>
        <v>7</v>
      </c>
      <c r="F135" s="7">
        <f t="shared" si="33"/>
        <v>59</v>
      </c>
      <c r="G135" s="7" t="str">
        <f t="shared" si="34"/>
        <v/>
      </c>
      <c r="H135" s="7" t="str">
        <f t="shared" si="35"/>
        <v xml:space="preserve">  </v>
      </c>
      <c r="I135" s="7" t="str">
        <f t="shared" si="36"/>
        <v/>
      </c>
      <c r="J135" s="7" t="str">
        <f t="shared" si="37"/>
        <v/>
      </c>
      <c r="K135" s="7" t="str">
        <f t="shared" si="38"/>
        <v>337.2</v>
      </c>
      <c r="L135" s="10" t="str">
        <f t="shared" si="39"/>
        <v xml:space="preserve"> 74.5</v>
      </c>
      <c r="M135" s="11">
        <v>7</v>
      </c>
      <c r="N135" s="4">
        <v>58</v>
      </c>
      <c r="O135" s="9">
        <v>34.14</v>
      </c>
      <c r="P135" s="8" t="str">
        <f>VLOOKUP(C135,観測地点一覧!$A$4:$K$2354,9,FALSE)</f>
        <v>相模原若柳</v>
      </c>
      <c r="Q135" s="4" t="str">
        <f t="shared" si="40"/>
        <v/>
      </c>
      <c r="R135" s="4" t="e">
        <f t="shared" si="41"/>
        <v>#N/A</v>
      </c>
      <c r="S135" s="4" t="str">
        <f t="shared" si="42"/>
        <v/>
      </c>
      <c r="T135" s="4" t="e">
        <f t="shared" si="43"/>
        <v>#N/A</v>
      </c>
      <c r="U135" s="9">
        <f t="shared" si="44"/>
        <v>337.2</v>
      </c>
    </row>
    <row r="136" spans="1:21">
      <c r="A136" s="5" t="s">
        <v>6257</v>
      </c>
      <c r="C136" s="7" t="str">
        <f t="shared" si="30"/>
        <v>TOSIMA</v>
      </c>
      <c r="D136" s="7" t="str">
        <f t="shared" si="31"/>
        <v xml:space="preserve">M </v>
      </c>
      <c r="E136" s="7">
        <f t="shared" si="32"/>
        <v>7</v>
      </c>
      <c r="F136" s="7">
        <f t="shared" si="33"/>
        <v>59</v>
      </c>
      <c r="G136" s="7" t="str">
        <f t="shared" si="34"/>
        <v/>
      </c>
      <c r="H136" s="7" t="str">
        <f t="shared" si="35"/>
        <v xml:space="preserve">  </v>
      </c>
      <c r="I136" s="7" t="str">
        <f t="shared" si="36"/>
        <v/>
      </c>
      <c r="J136" s="7" t="str">
        <f t="shared" si="37"/>
        <v/>
      </c>
      <c r="K136" s="7" t="str">
        <f t="shared" si="38"/>
        <v>337.9</v>
      </c>
      <c r="L136" s="10" t="str">
        <f t="shared" si="39"/>
        <v xml:space="preserve"> 95.0</v>
      </c>
      <c r="M136" s="11">
        <v>7</v>
      </c>
      <c r="N136" s="4">
        <v>58</v>
      </c>
      <c r="O136" s="9">
        <v>34.14</v>
      </c>
      <c r="P136" s="8" t="str">
        <f>VLOOKUP(C136,観測地点一覧!$A$4:$K$2354,9,FALSE)</f>
        <v>利島東山</v>
      </c>
      <c r="Q136" s="4" t="str">
        <f t="shared" si="40"/>
        <v/>
      </c>
      <c r="R136" s="4" t="e">
        <f t="shared" si="41"/>
        <v>#N/A</v>
      </c>
      <c r="S136" s="4" t="str">
        <f t="shared" si="42"/>
        <v/>
      </c>
      <c r="T136" s="4" t="e">
        <f t="shared" si="43"/>
        <v>#N/A</v>
      </c>
      <c r="U136" s="9">
        <f t="shared" si="44"/>
        <v>337.9</v>
      </c>
    </row>
    <row r="137" spans="1:21">
      <c r="A137" s="5" t="s">
        <v>6258</v>
      </c>
      <c r="C137" s="7" t="str">
        <f t="shared" si="30"/>
        <v>NIIJOH</v>
      </c>
      <c r="D137" s="7" t="str">
        <f t="shared" si="31"/>
        <v xml:space="preserve">M </v>
      </c>
      <c r="E137" s="7">
        <f t="shared" si="32"/>
        <v>7</v>
      </c>
      <c r="F137" s="7">
        <f t="shared" si="33"/>
        <v>59</v>
      </c>
      <c r="G137" s="7" t="str">
        <f t="shared" si="34"/>
        <v/>
      </c>
      <c r="H137" s="7" t="str">
        <f t="shared" si="35"/>
        <v xml:space="preserve">  </v>
      </c>
      <c r="I137" s="7" t="str">
        <f t="shared" si="36"/>
        <v/>
      </c>
      <c r="J137" s="7" t="str">
        <f t="shared" si="37"/>
        <v/>
      </c>
      <c r="K137" s="7" t="str">
        <f t="shared" si="38"/>
        <v>339.4</v>
      </c>
      <c r="L137" s="10" t="str">
        <f t="shared" si="39"/>
        <v xml:space="preserve"> 98.1</v>
      </c>
      <c r="M137" s="11">
        <v>7</v>
      </c>
      <c r="N137" s="4">
        <v>58</v>
      </c>
      <c r="O137" s="9">
        <v>34.14</v>
      </c>
      <c r="P137" s="8" t="str">
        <f>VLOOKUP(C137,観測地点一覧!$A$4:$K$2354,9,FALSE)</f>
        <v>新島大原</v>
      </c>
      <c r="Q137" s="4" t="str">
        <f t="shared" si="40"/>
        <v/>
      </c>
      <c r="R137" s="4" t="e">
        <f t="shared" si="41"/>
        <v>#N/A</v>
      </c>
      <c r="S137" s="4" t="str">
        <f t="shared" si="42"/>
        <v/>
      </c>
      <c r="T137" s="4" t="e">
        <f t="shared" si="43"/>
        <v>#N/A</v>
      </c>
      <c r="U137" s="9">
        <f t="shared" si="44"/>
        <v>339.4</v>
      </c>
    </row>
    <row r="138" spans="1:21">
      <c r="A138" s="5" t="s">
        <v>6259</v>
      </c>
      <c r="C138" s="7" t="str">
        <f t="shared" si="30"/>
        <v>NAKAMA</v>
      </c>
      <c r="D138" s="7" t="str">
        <f t="shared" si="31"/>
        <v xml:space="preserve">M </v>
      </c>
      <c r="E138" s="7">
        <f t="shared" si="32"/>
        <v>7</v>
      </c>
      <c r="F138" s="7">
        <f t="shared" si="33"/>
        <v>59</v>
      </c>
      <c r="G138" s="7" t="str">
        <f t="shared" si="34"/>
        <v/>
      </c>
      <c r="H138" s="7" t="str">
        <f t="shared" si="35"/>
        <v xml:space="preserve">  </v>
      </c>
      <c r="I138" s="7" t="str">
        <f t="shared" si="36"/>
        <v/>
      </c>
      <c r="J138" s="7" t="str">
        <f t="shared" si="37"/>
        <v/>
      </c>
      <c r="K138" s="7" t="str">
        <f t="shared" si="38"/>
        <v>339.7</v>
      </c>
      <c r="L138" s="10" t="str">
        <f t="shared" si="39"/>
        <v xml:space="preserve"> 41.6</v>
      </c>
      <c r="M138" s="11">
        <v>7</v>
      </c>
      <c r="N138" s="4">
        <v>58</v>
      </c>
      <c r="O138" s="9">
        <v>34.14</v>
      </c>
      <c r="P138" s="8" t="str">
        <f>VLOOKUP(C138,観測地点一覧!$A$4:$K$2354,9,FALSE)</f>
        <v>上越中ノ俣</v>
      </c>
      <c r="Q138" s="4" t="str">
        <f t="shared" si="40"/>
        <v/>
      </c>
      <c r="R138" s="4" t="e">
        <f t="shared" si="41"/>
        <v>#N/A</v>
      </c>
      <c r="S138" s="4" t="str">
        <f t="shared" si="42"/>
        <v/>
      </c>
      <c r="T138" s="4" t="e">
        <f t="shared" si="43"/>
        <v>#N/A</v>
      </c>
      <c r="U138" s="9">
        <f t="shared" si="44"/>
        <v>339.7</v>
      </c>
    </row>
    <row r="139" spans="1:21">
      <c r="A139" s="5" t="s">
        <v>6260</v>
      </c>
      <c r="C139" s="7" t="str">
        <f t="shared" si="30"/>
        <v>HIKIMI</v>
      </c>
      <c r="D139" s="7" t="str">
        <f t="shared" si="31"/>
        <v xml:space="preserve">M </v>
      </c>
      <c r="E139" s="7">
        <f t="shared" si="32"/>
        <v>7</v>
      </c>
      <c r="F139" s="7">
        <f t="shared" si="33"/>
        <v>59</v>
      </c>
      <c r="G139" s="7" t="str">
        <f t="shared" si="34"/>
        <v/>
      </c>
      <c r="H139" s="7" t="str">
        <f t="shared" si="35"/>
        <v xml:space="preserve">  </v>
      </c>
      <c r="I139" s="7" t="str">
        <f t="shared" si="36"/>
        <v/>
      </c>
      <c r="J139" s="7" t="str">
        <f t="shared" si="37"/>
        <v/>
      </c>
      <c r="K139" s="7" t="str">
        <f t="shared" si="38"/>
        <v>340.3</v>
      </c>
      <c r="L139" s="10" t="str">
        <f t="shared" si="39"/>
        <v>265.3</v>
      </c>
      <c r="M139" s="11">
        <v>7</v>
      </c>
      <c r="N139" s="4">
        <v>58</v>
      </c>
      <c r="O139" s="9">
        <v>34.14</v>
      </c>
      <c r="P139" s="8" t="str">
        <f>VLOOKUP(C139,観測地点一覧!$A$4:$K$2354,9,FALSE)</f>
        <v>島根匹見</v>
      </c>
      <c r="Q139" s="4" t="str">
        <f t="shared" si="40"/>
        <v/>
      </c>
      <c r="R139" s="4" t="e">
        <f t="shared" si="41"/>
        <v>#N/A</v>
      </c>
      <c r="S139" s="4" t="str">
        <f t="shared" si="42"/>
        <v/>
      </c>
      <c r="T139" s="4" t="e">
        <f t="shared" si="43"/>
        <v>#N/A</v>
      </c>
      <c r="U139" s="9">
        <f t="shared" si="44"/>
        <v>340.3</v>
      </c>
    </row>
    <row r="140" spans="1:21">
      <c r="A140" s="5" t="s">
        <v>6261</v>
      </c>
      <c r="C140" s="7" t="str">
        <f t="shared" si="30"/>
        <v>TOSASH</v>
      </c>
      <c r="D140" s="7" t="str">
        <f t="shared" si="31"/>
        <v xml:space="preserve">P </v>
      </c>
      <c r="E140" s="7">
        <f t="shared" si="32"/>
        <v>7</v>
      </c>
      <c r="F140" s="7">
        <f t="shared" si="33"/>
        <v>59</v>
      </c>
      <c r="G140" s="7">
        <f t="shared" si="34"/>
        <v>22.59</v>
      </c>
      <c r="H140" s="7" t="str">
        <f t="shared" si="35"/>
        <v xml:space="preserve">  </v>
      </c>
      <c r="I140" s="7" t="str">
        <f t="shared" si="36"/>
        <v/>
      </c>
      <c r="J140" s="7" t="str">
        <f t="shared" si="37"/>
        <v/>
      </c>
      <c r="K140" s="7" t="str">
        <f t="shared" si="38"/>
        <v>341.3</v>
      </c>
      <c r="L140" s="10" t="str">
        <f t="shared" si="39"/>
        <v>230.7</v>
      </c>
      <c r="M140" s="11">
        <v>7</v>
      </c>
      <c r="N140" s="4">
        <v>58</v>
      </c>
      <c r="O140" s="9">
        <v>34.14</v>
      </c>
      <c r="P140" s="8" t="str">
        <f>VLOOKUP(C140,観測地点一覧!$A$4:$K$2354,9,FALSE)</f>
        <v>土佐清水</v>
      </c>
      <c r="Q140" s="4" t="str">
        <f t="shared" si="40"/>
        <v>P波</v>
      </c>
      <c r="R140" s="4">
        <f t="shared" si="41"/>
        <v>48.45</v>
      </c>
      <c r="S140" s="4" t="str">
        <f t="shared" si="42"/>
        <v/>
      </c>
      <c r="T140" s="4" t="e">
        <f t="shared" si="43"/>
        <v>#N/A</v>
      </c>
      <c r="U140" s="9">
        <f t="shared" si="44"/>
        <v>341.3</v>
      </c>
    </row>
    <row r="141" spans="1:21">
      <c r="A141" s="5" t="s">
        <v>6262</v>
      </c>
      <c r="C141" s="7" t="str">
        <f t="shared" si="30"/>
        <v>TOSASH</v>
      </c>
      <c r="D141" s="7" t="str">
        <f t="shared" si="31"/>
        <v xml:space="preserve">M </v>
      </c>
      <c r="E141" s="7">
        <f t="shared" si="32"/>
        <v>7</v>
      </c>
      <c r="F141" s="7">
        <f t="shared" si="33"/>
        <v>59</v>
      </c>
      <c r="G141" s="7" t="str">
        <f t="shared" si="34"/>
        <v/>
      </c>
      <c r="H141" s="7" t="str">
        <f t="shared" si="35"/>
        <v xml:space="preserve">  </v>
      </c>
      <c r="I141" s="7" t="str">
        <f t="shared" si="36"/>
        <v/>
      </c>
      <c r="J141" s="7" t="str">
        <f t="shared" si="37"/>
        <v/>
      </c>
      <c r="K141" s="7" t="str">
        <f t="shared" si="38"/>
        <v>341.3</v>
      </c>
      <c r="L141" s="10" t="str">
        <f t="shared" si="39"/>
        <v>230.7</v>
      </c>
      <c r="M141" s="11">
        <v>7</v>
      </c>
      <c r="N141" s="4">
        <v>58</v>
      </c>
      <c r="O141" s="9">
        <v>34.14</v>
      </c>
      <c r="P141" s="8" t="str">
        <f>VLOOKUP(C141,観測地点一覧!$A$4:$K$2354,9,FALSE)</f>
        <v>土佐清水</v>
      </c>
      <c r="Q141" s="4" t="str">
        <f t="shared" si="40"/>
        <v/>
      </c>
      <c r="R141" s="4" t="e">
        <f t="shared" si="41"/>
        <v>#N/A</v>
      </c>
      <c r="S141" s="4" t="str">
        <f t="shared" si="42"/>
        <v/>
      </c>
      <c r="T141" s="4" t="e">
        <f t="shared" si="43"/>
        <v>#N/A</v>
      </c>
      <c r="U141" s="9">
        <f t="shared" si="44"/>
        <v>341.3</v>
      </c>
    </row>
    <row r="142" spans="1:21">
      <c r="A142" s="5" t="s">
        <v>6263</v>
      </c>
      <c r="C142" s="7" t="str">
        <f t="shared" si="30"/>
        <v>OSHIM3</v>
      </c>
      <c r="D142" s="7" t="str">
        <f t="shared" si="31"/>
        <v xml:space="preserve">P </v>
      </c>
      <c r="E142" s="7">
        <f t="shared" si="32"/>
        <v>7</v>
      </c>
      <c r="F142" s="7">
        <f t="shared" si="33"/>
        <v>59</v>
      </c>
      <c r="G142" s="7">
        <f t="shared" si="34"/>
        <v>23.6</v>
      </c>
      <c r="H142" s="7" t="str">
        <f t="shared" si="35"/>
        <v xml:space="preserve">  </v>
      </c>
      <c r="I142" s="7" t="str">
        <f t="shared" si="36"/>
        <v/>
      </c>
      <c r="J142" s="7" t="str">
        <f t="shared" si="37"/>
        <v/>
      </c>
      <c r="K142" s="7" t="str">
        <f t="shared" si="38"/>
        <v>348.6</v>
      </c>
      <c r="L142" s="10" t="str">
        <f t="shared" si="39"/>
        <v xml:space="preserve"> 91.2</v>
      </c>
      <c r="M142" s="11">
        <v>7</v>
      </c>
      <c r="N142" s="4">
        <v>58</v>
      </c>
      <c r="O142" s="9">
        <v>34.14</v>
      </c>
      <c r="P142" s="8" t="str">
        <f>VLOOKUP(C142,観測地点一覧!$A$4:$K$2354,9,FALSE)</f>
        <v>伊豆大島差木地</v>
      </c>
      <c r="Q142" s="4" t="str">
        <f t="shared" si="40"/>
        <v>P波</v>
      </c>
      <c r="R142" s="4">
        <f t="shared" si="41"/>
        <v>49.459999999999994</v>
      </c>
      <c r="S142" s="4" t="str">
        <f t="shared" si="42"/>
        <v/>
      </c>
      <c r="T142" s="4" t="e">
        <f t="shared" si="43"/>
        <v>#N/A</v>
      </c>
      <c r="U142" s="9">
        <f t="shared" si="44"/>
        <v>348.6</v>
      </c>
    </row>
    <row r="143" spans="1:21">
      <c r="A143" s="5" t="s">
        <v>6264</v>
      </c>
      <c r="C143" s="7" t="str">
        <f t="shared" si="30"/>
        <v>OSHIM3</v>
      </c>
      <c r="D143" s="7" t="str">
        <f t="shared" si="31"/>
        <v xml:space="preserve">M </v>
      </c>
      <c r="E143" s="7">
        <f t="shared" si="32"/>
        <v>7</v>
      </c>
      <c r="F143" s="7">
        <f t="shared" si="33"/>
        <v>59</v>
      </c>
      <c r="G143" s="7" t="str">
        <f t="shared" si="34"/>
        <v/>
      </c>
      <c r="H143" s="7" t="str">
        <f t="shared" si="35"/>
        <v xml:space="preserve">  </v>
      </c>
      <c r="I143" s="7" t="str">
        <f t="shared" si="36"/>
        <v/>
      </c>
      <c r="J143" s="7" t="str">
        <f t="shared" si="37"/>
        <v/>
      </c>
      <c r="K143" s="7" t="str">
        <f t="shared" si="38"/>
        <v>348.6</v>
      </c>
      <c r="L143" s="10" t="str">
        <f t="shared" si="39"/>
        <v xml:space="preserve"> 91.2</v>
      </c>
      <c r="M143" s="11">
        <v>7</v>
      </c>
      <c r="N143" s="4">
        <v>58</v>
      </c>
      <c r="O143" s="9">
        <v>34.14</v>
      </c>
      <c r="P143" s="8" t="str">
        <f>VLOOKUP(C143,観測地点一覧!$A$4:$K$2354,9,FALSE)</f>
        <v>伊豆大島差木地</v>
      </c>
      <c r="Q143" s="4" t="str">
        <f t="shared" si="40"/>
        <v/>
      </c>
      <c r="R143" s="4" t="e">
        <f t="shared" si="41"/>
        <v>#N/A</v>
      </c>
      <c r="S143" s="4" t="str">
        <f t="shared" si="42"/>
        <v/>
      </c>
      <c r="T143" s="4" t="e">
        <f t="shared" si="43"/>
        <v>#N/A</v>
      </c>
      <c r="U143" s="9">
        <f t="shared" si="44"/>
        <v>348.6</v>
      </c>
    </row>
    <row r="144" spans="1:21">
      <c r="A144" s="5" t="s">
        <v>6265</v>
      </c>
      <c r="C144" s="7" t="str">
        <f t="shared" si="30"/>
        <v>HANNOU</v>
      </c>
      <c r="D144" s="7" t="str">
        <f t="shared" si="31"/>
        <v xml:space="preserve">M </v>
      </c>
      <c r="E144" s="7">
        <f t="shared" si="32"/>
        <v>7</v>
      </c>
      <c r="F144" s="7">
        <f t="shared" si="33"/>
        <v>59</v>
      </c>
      <c r="G144" s="7" t="str">
        <f t="shared" si="34"/>
        <v/>
      </c>
      <c r="H144" s="7" t="str">
        <f t="shared" si="35"/>
        <v xml:space="preserve">  </v>
      </c>
      <c r="I144" s="7" t="str">
        <f t="shared" si="36"/>
        <v/>
      </c>
      <c r="J144" s="7" t="str">
        <f t="shared" si="37"/>
        <v/>
      </c>
      <c r="K144" s="7" t="str">
        <f t="shared" si="38"/>
        <v>350.8</v>
      </c>
      <c r="L144" s="10" t="str">
        <f t="shared" si="39"/>
        <v xml:space="preserve"> 70.3</v>
      </c>
      <c r="M144" s="11">
        <v>7</v>
      </c>
      <c r="N144" s="4">
        <v>58</v>
      </c>
      <c r="O144" s="9">
        <v>34.14</v>
      </c>
      <c r="P144" s="8" t="str">
        <f>VLOOKUP(C144,観測地点一覧!$A$4:$K$2354,9,FALSE)</f>
        <v>飯能</v>
      </c>
      <c r="Q144" s="4" t="str">
        <f t="shared" si="40"/>
        <v/>
      </c>
      <c r="R144" s="4" t="e">
        <f t="shared" si="41"/>
        <v>#N/A</v>
      </c>
      <c r="S144" s="4" t="str">
        <f t="shared" si="42"/>
        <v/>
      </c>
      <c r="T144" s="4" t="e">
        <f t="shared" si="43"/>
        <v>#N/A</v>
      </c>
      <c r="U144" s="9">
        <f t="shared" si="44"/>
        <v>350.8</v>
      </c>
    </row>
    <row r="145" spans="1:21">
      <c r="A145" s="5" t="s">
        <v>6266</v>
      </c>
      <c r="C145" s="7" t="str">
        <f t="shared" si="30"/>
        <v>HEGURA</v>
      </c>
      <c r="D145" s="7" t="str">
        <f t="shared" si="31"/>
        <v xml:space="preserve">P </v>
      </c>
      <c r="E145" s="7">
        <f t="shared" si="32"/>
        <v>7</v>
      </c>
      <c r="F145" s="7">
        <f t="shared" si="33"/>
        <v>59</v>
      </c>
      <c r="G145" s="7">
        <f t="shared" si="34"/>
        <v>24.98</v>
      </c>
      <c r="H145" s="7" t="str">
        <f t="shared" si="35"/>
        <v xml:space="preserve">  </v>
      </c>
      <c r="I145" s="7" t="str">
        <f t="shared" si="36"/>
        <v/>
      </c>
      <c r="J145" s="7" t="str">
        <f t="shared" si="37"/>
        <v/>
      </c>
      <c r="K145" s="7" t="str">
        <f t="shared" si="38"/>
        <v>353.3</v>
      </c>
      <c r="L145" s="10" t="str">
        <f t="shared" si="39"/>
        <v xml:space="preserve"> 18.8</v>
      </c>
      <c r="M145" s="11">
        <v>7</v>
      </c>
      <c r="N145" s="4">
        <v>58</v>
      </c>
      <c r="O145" s="9">
        <v>34.14</v>
      </c>
      <c r="P145" s="8" t="str">
        <f>VLOOKUP(C145,観測地点一覧!$A$4:$K$2354,9,FALSE)</f>
        <v>舳倉島</v>
      </c>
      <c r="Q145" s="4" t="str">
        <f t="shared" si="40"/>
        <v>P波</v>
      </c>
      <c r="R145" s="4">
        <f t="shared" si="41"/>
        <v>50.84</v>
      </c>
      <c r="S145" s="4" t="str">
        <f t="shared" si="42"/>
        <v/>
      </c>
      <c r="T145" s="4" t="e">
        <f t="shared" si="43"/>
        <v>#N/A</v>
      </c>
      <c r="U145" s="9">
        <f t="shared" si="44"/>
        <v>353.3</v>
      </c>
    </row>
    <row r="146" spans="1:21">
      <c r="A146" s="5" t="s">
        <v>6267</v>
      </c>
      <c r="C146" s="7" t="str">
        <f t="shared" si="30"/>
        <v>HEGURA</v>
      </c>
      <c r="D146" s="7" t="str">
        <f t="shared" si="31"/>
        <v xml:space="preserve">M </v>
      </c>
      <c r="E146" s="7">
        <f t="shared" si="32"/>
        <v>7</v>
      </c>
      <c r="F146" s="7">
        <f t="shared" si="33"/>
        <v>59</v>
      </c>
      <c r="G146" s="7" t="str">
        <f t="shared" si="34"/>
        <v/>
      </c>
      <c r="H146" s="7" t="str">
        <f t="shared" si="35"/>
        <v xml:space="preserve">  </v>
      </c>
      <c r="I146" s="7" t="str">
        <f t="shared" si="36"/>
        <v/>
      </c>
      <c r="J146" s="7" t="str">
        <f t="shared" si="37"/>
        <v/>
      </c>
      <c r="K146" s="7" t="str">
        <f t="shared" si="38"/>
        <v>353.3</v>
      </c>
      <c r="L146" s="10" t="str">
        <f t="shared" si="39"/>
        <v xml:space="preserve"> 18.8</v>
      </c>
      <c r="M146" s="11">
        <v>7</v>
      </c>
      <c r="N146" s="4">
        <v>58</v>
      </c>
      <c r="O146" s="9">
        <v>34.14</v>
      </c>
      <c r="P146" s="8" t="str">
        <f>VLOOKUP(C146,観測地点一覧!$A$4:$K$2354,9,FALSE)</f>
        <v>舳倉島</v>
      </c>
      <c r="Q146" s="4" t="str">
        <f t="shared" si="40"/>
        <v/>
      </c>
      <c r="R146" s="4" t="e">
        <f t="shared" si="41"/>
        <v>#N/A</v>
      </c>
      <c r="S146" s="4" t="str">
        <f t="shared" si="42"/>
        <v/>
      </c>
      <c r="T146" s="4" t="e">
        <f t="shared" si="43"/>
        <v>#N/A</v>
      </c>
      <c r="U146" s="9">
        <f t="shared" si="44"/>
        <v>353.3</v>
      </c>
    </row>
    <row r="147" spans="1:21">
      <c r="A147" s="5" t="s">
        <v>6268</v>
      </c>
      <c r="C147" s="7" t="str">
        <f t="shared" si="30"/>
        <v>KUDAMA</v>
      </c>
      <c r="D147" s="7" t="str">
        <f t="shared" si="31"/>
        <v xml:space="preserve">M </v>
      </c>
      <c r="E147" s="7">
        <f t="shared" si="32"/>
        <v>7</v>
      </c>
      <c r="F147" s="7">
        <f t="shared" si="33"/>
        <v>59</v>
      </c>
      <c r="G147" s="7" t="str">
        <f t="shared" si="34"/>
        <v/>
      </c>
      <c r="H147" s="7" t="str">
        <f t="shared" si="35"/>
        <v xml:space="preserve">  </v>
      </c>
      <c r="I147" s="7" t="str">
        <f t="shared" si="36"/>
        <v/>
      </c>
      <c r="J147" s="7" t="str">
        <f t="shared" si="37"/>
        <v/>
      </c>
      <c r="K147" s="7" t="str">
        <f t="shared" si="38"/>
        <v>355.5</v>
      </c>
      <c r="L147" s="10" t="str">
        <f t="shared" si="39"/>
        <v>256.8</v>
      </c>
      <c r="M147" s="11">
        <v>7</v>
      </c>
      <c r="N147" s="4">
        <v>58</v>
      </c>
      <c r="O147" s="9">
        <v>34.14</v>
      </c>
      <c r="P147" s="8" t="str">
        <f>VLOOKUP(C147,観測地点一覧!$A$4:$K$2354,9,FALSE)</f>
        <v>下松</v>
      </c>
      <c r="Q147" s="4" t="str">
        <f t="shared" si="40"/>
        <v/>
      </c>
      <c r="R147" s="4" t="e">
        <f t="shared" si="41"/>
        <v>#N/A</v>
      </c>
      <c r="S147" s="4" t="str">
        <f t="shared" si="42"/>
        <v/>
      </c>
      <c r="T147" s="4" t="e">
        <f t="shared" si="43"/>
        <v>#N/A</v>
      </c>
      <c r="U147" s="9">
        <f t="shared" si="44"/>
        <v>355.5</v>
      </c>
    </row>
    <row r="148" spans="1:21">
      <c r="A148" s="5" t="s">
        <v>6269</v>
      </c>
      <c r="C148" s="7" t="str">
        <f t="shared" si="30"/>
        <v>MIYKE4</v>
      </c>
      <c r="D148" s="7" t="str">
        <f t="shared" si="31"/>
        <v xml:space="preserve">M </v>
      </c>
      <c r="E148" s="7">
        <f t="shared" si="32"/>
        <v>7</v>
      </c>
      <c r="F148" s="7">
        <f t="shared" si="33"/>
        <v>59</v>
      </c>
      <c r="G148" s="7" t="str">
        <f t="shared" si="34"/>
        <v/>
      </c>
      <c r="H148" s="7" t="str">
        <f t="shared" si="35"/>
        <v xml:space="preserve">  </v>
      </c>
      <c r="I148" s="7" t="str">
        <f t="shared" si="36"/>
        <v/>
      </c>
      <c r="J148" s="7" t="str">
        <f t="shared" si="37"/>
        <v/>
      </c>
      <c r="K148" s="7" t="str">
        <f t="shared" si="38"/>
        <v>371.1</v>
      </c>
      <c r="L148" s="10" t="str">
        <f t="shared" si="39"/>
        <v>102.4</v>
      </c>
      <c r="M148" s="11">
        <v>7</v>
      </c>
      <c r="N148" s="4">
        <v>58</v>
      </c>
      <c r="O148" s="9">
        <v>34.14</v>
      </c>
      <c r="P148" s="8" t="str">
        <f>VLOOKUP(C148,観測地点一覧!$A$4:$K$2354,9,FALSE)</f>
        <v>三宅島坪田</v>
      </c>
      <c r="Q148" s="4" t="str">
        <f t="shared" si="40"/>
        <v/>
      </c>
      <c r="R148" s="4" t="e">
        <f t="shared" si="41"/>
        <v>#N/A</v>
      </c>
      <c r="S148" s="4" t="str">
        <f t="shared" si="42"/>
        <v/>
      </c>
      <c r="T148" s="4" t="e">
        <f t="shared" si="43"/>
        <v>#N/A</v>
      </c>
      <c r="U148" s="9">
        <f t="shared" si="44"/>
        <v>371.1</v>
      </c>
    </row>
    <row r="149" spans="1:21">
      <c r="A149" s="5" t="s">
        <v>6270</v>
      </c>
      <c r="C149" s="7" t="str">
        <f t="shared" si="30"/>
        <v>YOKOSK</v>
      </c>
      <c r="D149" s="7" t="str">
        <f t="shared" si="31"/>
        <v xml:space="preserve">M </v>
      </c>
      <c r="E149" s="7">
        <f t="shared" si="32"/>
        <v>7</v>
      </c>
      <c r="F149" s="7">
        <f t="shared" si="33"/>
        <v>59</v>
      </c>
      <c r="G149" s="7" t="str">
        <f t="shared" si="34"/>
        <v/>
      </c>
      <c r="H149" s="7" t="str">
        <f t="shared" si="35"/>
        <v xml:space="preserve">  </v>
      </c>
      <c r="I149" s="7" t="str">
        <f t="shared" si="36"/>
        <v/>
      </c>
      <c r="J149" s="7" t="str">
        <f t="shared" si="37"/>
        <v/>
      </c>
      <c r="K149" s="7" t="str">
        <f t="shared" si="38"/>
        <v>371.1</v>
      </c>
      <c r="L149" s="10" t="str">
        <f t="shared" si="39"/>
        <v xml:space="preserve"> 82.3</v>
      </c>
      <c r="M149" s="11">
        <v>7</v>
      </c>
      <c r="N149" s="4">
        <v>58</v>
      </c>
      <c r="O149" s="9">
        <v>34.14</v>
      </c>
      <c r="P149" s="8" t="str">
        <f>VLOOKUP(C149,観測地点一覧!$A$4:$K$2354,9,FALSE)</f>
        <v>横須賀</v>
      </c>
      <c r="Q149" s="4" t="str">
        <f t="shared" si="40"/>
        <v/>
      </c>
      <c r="R149" s="4" t="e">
        <f t="shared" si="41"/>
        <v>#N/A</v>
      </c>
      <c r="S149" s="4" t="str">
        <f t="shared" si="42"/>
        <v/>
      </c>
      <c r="T149" s="4" t="e">
        <f t="shared" si="43"/>
        <v>#N/A</v>
      </c>
      <c r="U149" s="9">
        <f t="shared" si="44"/>
        <v>371.1</v>
      </c>
    </row>
    <row r="150" spans="1:21">
      <c r="A150" s="5" t="s">
        <v>6271</v>
      </c>
      <c r="C150" s="7" t="str">
        <f t="shared" si="30"/>
        <v>MIKURA</v>
      </c>
      <c r="D150" s="7" t="str">
        <f t="shared" si="31"/>
        <v xml:space="preserve">M </v>
      </c>
      <c r="E150" s="7">
        <f t="shared" si="32"/>
        <v>7</v>
      </c>
      <c r="F150" s="7">
        <f t="shared" si="33"/>
        <v>59</v>
      </c>
      <c r="G150" s="7" t="str">
        <f t="shared" si="34"/>
        <v/>
      </c>
      <c r="H150" s="7" t="str">
        <f t="shared" si="35"/>
        <v xml:space="preserve">  </v>
      </c>
      <c r="I150" s="7" t="str">
        <f t="shared" si="36"/>
        <v/>
      </c>
      <c r="J150" s="7" t="str">
        <f t="shared" si="37"/>
        <v/>
      </c>
      <c r="K150" s="7" t="str">
        <f t="shared" si="38"/>
        <v>380.0</v>
      </c>
      <c r="L150" s="10" t="str">
        <f t="shared" si="39"/>
        <v>105.0</v>
      </c>
      <c r="M150" s="11">
        <v>7</v>
      </c>
      <c r="N150" s="4">
        <v>58</v>
      </c>
      <c r="O150" s="9">
        <v>34.14</v>
      </c>
      <c r="P150" s="8" t="str">
        <f>VLOOKUP(C150,観測地点一覧!$A$4:$K$2354,9,FALSE)</f>
        <v>御蔵島西川</v>
      </c>
      <c r="Q150" s="4" t="str">
        <f t="shared" si="40"/>
        <v/>
      </c>
      <c r="R150" s="4" t="e">
        <f t="shared" si="41"/>
        <v>#N/A</v>
      </c>
      <c r="S150" s="4" t="str">
        <f t="shared" si="42"/>
        <v/>
      </c>
      <c r="T150" s="4" t="e">
        <f t="shared" si="43"/>
        <v>#N/A</v>
      </c>
      <c r="U150" s="9">
        <f t="shared" si="44"/>
        <v>380</v>
      </c>
    </row>
    <row r="151" spans="1:21">
      <c r="A151" s="5" t="s">
        <v>6272</v>
      </c>
      <c r="C151" s="7" t="str">
        <f t="shared" si="30"/>
        <v>TOKYO</v>
      </c>
      <c r="D151" s="7" t="str">
        <f t="shared" si="31"/>
        <v xml:space="preserve">M </v>
      </c>
      <c r="E151" s="7">
        <f t="shared" si="32"/>
        <v>7</v>
      </c>
      <c r="F151" s="7">
        <f t="shared" si="33"/>
        <v>59</v>
      </c>
      <c r="G151" s="7" t="str">
        <f t="shared" si="34"/>
        <v/>
      </c>
      <c r="H151" s="7" t="str">
        <f t="shared" si="35"/>
        <v xml:space="preserve">  </v>
      </c>
      <c r="I151" s="7" t="str">
        <f t="shared" si="36"/>
        <v/>
      </c>
      <c r="J151" s="7" t="str">
        <f t="shared" si="37"/>
        <v/>
      </c>
      <c r="K151" s="7" t="str">
        <f t="shared" si="38"/>
        <v>387.6</v>
      </c>
      <c r="L151" s="10" t="str">
        <f t="shared" si="39"/>
        <v xml:space="preserve"> 74.8</v>
      </c>
      <c r="M151" s="11">
        <v>7</v>
      </c>
      <c r="N151" s="4">
        <v>58</v>
      </c>
      <c r="O151" s="9">
        <v>34.14</v>
      </c>
      <c r="P151" s="8" t="str">
        <f>VLOOKUP(C151,観測地点一覧!$A$4:$K$2354,9,FALSE)</f>
        <v>東京</v>
      </c>
      <c r="Q151" s="4" t="str">
        <f t="shared" si="40"/>
        <v/>
      </c>
      <c r="R151" s="4" t="e">
        <f t="shared" si="41"/>
        <v>#N/A</v>
      </c>
      <c r="S151" s="4" t="str">
        <f t="shared" si="42"/>
        <v/>
      </c>
      <c r="T151" s="4" t="e">
        <f t="shared" si="43"/>
        <v>#N/A</v>
      </c>
      <c r="U151" s="9">
        <f t="shared" si="44"/>
        <v>387.6</v>
      </c>
    </row>
    <row r="152" spans="1:21">
      <c r="A152" s="5" t="s">
        <v>6273</v>
      </c>
      <c r="C152" s="7" t="str">
        <f t="shared" si="30"/>
        <v>ASHIKA</v>
      </c>
      <c r="D152" s="7" t="str">
        <f t="shared" si="31"/>
        <v xml:space="preserve">P </v>
      </c>
      <c r="E152" s="7">
        <f t="shared" si="32"/>
        <v>7</v>
      </c>
      <c r="F152" s="7">
        <f t="shared" si="33"/>
        <v>59</v>
      </c>
      <c r="G152" s="7">
        <f t="shared" si="34"/>
        <v>30</v>
      </c>
      <c r="H152" s="7" t="str">
        <f t="shared" si="35"/>
        <v xml:space="preserve">  </v>
      </c>
      <c r="I152" s="7" t="str">
        <f t="shared" si="36"/>
        <v/>
      </c>
      <c r="J152" s="7" t="str">
        <f t="shared" si="37"/>
        <v/>
      </c>
      <c r="K152" s="7" t="str">
        <f t="shared" si="38"/>
        <v>388.8</v>
      </c>
      <c r="L152" s="10" t="str">
        <f t="shared" si="39"/>
        <v xml:space="preserve"> 62.0</v>
      </c>
      <c r="M152" s="11">
        <v>7</v>
      </c>
      <c r="N152" s="4">
        <v>58</v>
      </c>
      <c r="O152" s="9">
        <v>34.14</v>
      </c>
      <c r="P152" s="8" t="str">
        <f>VLOOKUP(C152,観測地点一覧!$A$4:$K$2354,9,FALSE)</f>
        <v>足利</v>
      </c>
      <c r="Q152" s="4" t="str">
        <f t="shared" si="40"/>
        <v>P波</v>
      </c>
      <c r="R152" s="4">
        <f t="shared" si="41"/>
        <v>55.86</v>
      </c>
      <c r="S152" s="4" t="str">
        <f t="shared" si="42"/>
        <v/>
      </c>
      <c r="T152" s="4" t="e">
        <f t="shared" si="43"/>
        <v>#N/A</v>
      </c>
      <c r="U152" s="9">
        <f t="shared" si="44"/>
        <v>388.8</v>
      </c>
    </row>
    <row r="153" spans="1:21">
      <c r="A153" s="5" t="s">
        <v>6274</v>
      </c>
      <c r="C153" s="7" t="str">
        <f t="shared" si="30"/>
        <v>ASHIKA</v>
      </c>
      <c r="D153" s="7" t="str">
        <f t="shared" si="31"/>
        <v xml:space="preserve">M </v>
      </c>
      <c r="E153" s="7">
        <f t="shared" si="32"/>
        <v>7</v>
      </c>
      <c r="F153" s="7">
        <f t="shared" si="33"/>
        <v>59</v>
      </c>
      <c r="G153" s="7" t="str">
        <f t="shared" si="34"/>
        <v/>
      </c>
      <c r="H153" s="7" t="str">
        <f t="shared" si="35"/>
        <v xml:space="preserve">  </v>
      </c>
      <c r="I153" s="7" t="str">
        <f t="shared" si="36"/>
        <v/>
      </c>
      <c r="J153" s="7" t="str">
        <f t="shared" si="37"/>
        <v/>
      </c>
      <c r="K153" s="7" t="str">
        <f t="shared" si="38"/>
        <v>388.8</v>
      </c>
      <c r="L153" s="10" t="str">
        <f t="shared" si="39"/>
        <v xml:space="preserve"> 62.0</v>
      </c>
      <c r="M153" s="11">
        <v>7</v>
      </c>
      <c r="N153" s="4">
        <v>58</v>
      </c>
      <c r="O153" s="9">
        <v>34.14</v>
      </c>
      <c r="P153" s="8" t="str">
        <f>VLOOKUP(C153,観測地点一覧!$A$4:$K$2354,9,FALSE)</f>
        <v>足利</v>
      </c>
      <c r="Q153" s="4" t="str">
        <f t="shared" si="40"/>
        <v/>
      </c>
      <c r="R153" s="4" t="e">
        <f t="shared" si="41"/>
        <v>#N/A</v>
      </c>
      <c r="S153" s="4" t="str">
        <f t="shared" si="42"/>
        <v/>
      </c>
      <c r="T153" s="4" t="e">
        <f t="shared" si="43"/>
        <v>#N/A</v>
      </c>
      <c r="U153" s="9">
        <f t="shared" si="44"/>
        <v>388.8</v>
      </c>
    </row>
    <row r="154" spans="1:21">
      <c r="A154" s="5" t="s">
        <v>6275</v>
      </c>
      <c r="C154" s="7" t="str">
        <f t="shared" si="30"/>
        <v>MIYOSH</v>
      </c>
      <c r="D154" s="7" t="str">
        <f t="shared" si="31"/>
        <v xml:space="preserve">M </v>
      </c>
      <c r="E154" s="7">
        <f t="shared" si="32"/>
        <v>7</v>
      </c>
      <c r="F154" s="7">
        <f t="shared" si="33"/>
        <v>59</v>
      </c>
      <c r="G154" s="7" t="str">
        <f t="shared" si="34"/>
        <v/>
      </c>
      <c r="H154" s="7" t="str">
        <f t="shared" si="35"/>
        <v xml:space="preserve">  </v>
      </c>
      <c r="I154" s="7" t="str">
        <f t="shared" si="36"/>
        <v/>
      </c>
      <c r="J154" s="7" t="str">
        <f t="shared" si="37"/>
        <v/>
      </c>
      <c r="K154" s="7" t="str">
        <f t="shared" si="38"/>
        <v>390.2</v>
      </c>
      <c r="L154" s="10" t="str">
        <f t="shared" si="39"/>
        <v xml:space="preserve"> 85.7</v>
      </c>
      <c r="M154" s="11">
        <v>7</v>
      </c>
      <c r="N154" s="4">
        <v>58</v>
      </c>
      <c r="O154" s="9">
        <v>34.14</v>
      </c>
      <c r="P154" s="8" t="str">
        <f>VLOOKUP(C154,観測地点一覧!$A$4:$K$2354,9,FALSE)</f>
        <v>千葉三芳</v>
      </c>
      <c r="Q154" s="4" t="str">
        <f t="shared" si="40"/>
        <v/>
      </c>
      <c r="R154" s="4" t="e">
        <f t="shared" si="41"/>
        <v>#N/A</v>
      </c>
      <c r="S154" s="4" t="str">
        <f t="shared" si="42"/>
        <v/>
      </c>
      <c r="T154" s="4" t="e">
        <f t="shared" si="43"/>
        <v>#N/A</v>
      </c>
      <c r="U154" s="9">
        <f t="shared" si="44"/>
        <v>390.2</v>
      </c>
    </row>
    <row r="155" spans="1:21">
      <c r="A155" s="5" t="s">
        <v>6276</v>
      </c>
      <c r="C155" s="7" t="str">
        <f t="shared" si="30"/>
        <v>KATASH</v>
      </c>
      <c r="D155" s="7" t="str">
        <f t="shared" si="31"/>
        <v xml:space="preserve">P </v>
      </c>
      <c r="E155" s="7">
        <f t="shared" si="32"/>
        <v>7</v>
      </c>
      <c r="F155" s="7">
        <f t="shared" si="33"/>
        <v>59</v>
      </c>
      <c r="G155" s="7">
        <f t="shared" si="34"/>
        <v>30.38</v>
      </c>
      <c r="H155" s="7" t="str">
        <f t="shared" si="35"/>
        <v xml:space="preserve">  </v>
      </c>
      <c r="I155" s="7" t="str">
        <f t="shared" si="36"/>
        <v/>
      </c>
      <c r="J155" s="7" t="str">
        <f t="shared" si="37"/>
        <v/>
      </c>
      <c r="K155" s="7" t="str">
        <f t="shared" si="38"/>
        <v>391.0</v>
      </c>
      <c r="L155" s="10" t="str">
        <f t="shared" si="39"/>
        <v xml:space="preserve"> 55.8</v>
      </c>
      <c r="M155" s="11">
        <v>7</v>
      </c>
      <c r="N155" s="4">
        <v>58</v>
      </c>
      <c r="O155" s="9">
        <v>34.14</v>
      </c>
      <c r="P155" s="8" t="str">
        <f>VLOOKUP(C155,観測地点一覧!$A$4:$K$2354,9,FALSE)</f>
        <v>群馬片品</v>
      </c>
      <c r="Q155" s="4" t="str">
        <f t="shared" si="40"/>
        <v>P波</v>
      </c>
      <c r="R155" s="4">
        <f t="shared" si="41"/>
        <v>56.239999999999995</v>
      </c>
      <c r="S155" s="4" t="str">
        <f t="shared" si="42"/>
        <v/>
      </c>
      <c r="T155" s="4" t="e">
        <f t="shared" si="43"/>
        <v>#N/A</v>
      </c>
      <c r="U155" s="9">
        <f t="shared" si="44"/>
        <v>391</v>
      </c>
    </row>
    <row r="156" spans="1:21">
      <c r="A156" s="5" t="s">
        <v>6277</v>
      </c>
      <c r="C156" s="7" t="str">
        <f t="shared" si="30"/>
        <v>KATASH</v>
      </c>
      <c r="D156" s="7" t="str">
        <f t="shared" si="31"/>
        <v xml:space="preserve">M </v>
      </c>
      <c r="E156" s="7">
        <f t="shared" si="32"/>
        <v>7</v>
      </c>
      <c r="F156" s="7">
        <f t="shared" si="33"/>
        <v>59</v>
      </c>
      <c r="G156" s="7" t="str">
        <f t="shared" si="34"/>
        <v/>
      </c>
      <c r="H156" s="7" t="str">
        <f t="shared" si="35"/>
        <v xml:space="preserve">  </v>
      </c>
      <c r="I156" s="7" t="str">
        <f t="shared" si="36"/>
        <v/>
      </c>
      <c r="J156" s="7" t="str">
        <f t="shared" si="37"/>
        <v/>
      </c>
      <c r="K156" s="7" t="str">
        <f t="shared" si="38"/>
        <v>391.0</v>
      </c>
      <c r="L156" s="10" t="str">
        <f t="shared" si="39"/>
        <v xml:space="preserve"> 55.8</v>
      </c>
      <c r="M156" s="11">
        <v>7</v>
      </c>
      <c r="N156" s="4">
        <v>58</v>
      </c>
      <c r="O156" s="9">
        <v>34.14</v>
      </c>
      <c r="P156" s="8" t="str">
        <f>VLOOKUP(C156,観測地点一覧!$A$4:$K$2354,9,FALSE)</f>
        <v>群馬片品</v>
      </c>
      <c r="Q156" s="4" t="str">
        <f t="shared" si="40"/>
        <v/>
      </c>
      <c r="R156" s="4" t="e">
        <f t="shared" si="41"/>
        <v>#N/A</v>
      </c>
      <c r="S156" s="4" t="str">
        <f t="shared" si="42"/>
        <v/>
      </c>
      <c r="T156" s="4" t="e">
        <f t="shared" si="43"/>
        <v>#N/A</v>
      </c>
      <c r="U156" s="9">
        <f t="shared" si="44"/>
        <v>391</v>
      </c>
    </row>
    <row r="157" spans="1:21">
      <c r="A157" s="5" t="s">
        <v>6278</v>
      </c>
      <c r="C157" s="7" t="str">
        <f t="shared" si="30"/>
        <v>N.ST1H</v>
      </c>
      <c r="D157" s="7" t="str">
        <f t="shared" si="31"/>
        <v xml:space="preserve">P </v>
      </c>
      <c r="E157" s="7">
        <f t="shared" si="32"/>
        <v>7</v>
      </c>
      <c r="F157" s="7">
        <f t="shared" si="33"/>
        <v>59</v>
      </c>
      <c r="G157" s="7">
        <f t="shared" si="34"/>
        <v>28.38</v>
      </c>
      <c r="H157" s="7" t="str">
        <f t="shared" si="35"/>
        <v xml:space="preserve">  </v>
      </c>
      <c r="I157" s="7" t="str">
        <f t="shared" si="36"/>
        <v/>
      </c>
      <c r="J157" s="7" t="str">
        <f t="shared" si="37"/>
        <v/>
      </c>
      <c r="K157" s="7" t="str">
        <f t="shared" si="38"/>
        <v>394.5</v>
      </c>
      <c r="L157" s="10" t="str">
        <f t="shared" si="39"/>
        <v xml:space="preserve"> 92.8</v>
      </c>
      <c r="M157" s="11">
        <v>7</v>
      </c>
      <c r="N157" s="4">
        <v>58</v>
      </c>
      <c r="O157" s="9">
        <v>34.14</v>
      </c>
      <c r="P157" s="8" t="str">
        <f>VLOOKUP(C157,観測地点一覧!$A$4:$K$2354,9,FALSE)</f>
        <v>相模１</v>
      </c>
      <c r="Q157" s="4" t="str">
        <f t="shared" si="40"/>
        <v>P波</v>
      </c>
      <c r="R157" s="4">
        <f t="shared" si="41"/>
        <v>54.239999999999995</v>
      </c>
      <c r="S157" s="4" t="str">
        <f t="shared" si="42"/>
        <v/>
      </c>
      <c r="T157" s="4" t="e">
        <f t="shared" si="43"/>
        <v>#N/A</v>
      </c>
      <c r="U157" s="9">
        <f t="shared" si="44"/>
        <v>394.5</v>
      </c>
    </row>
    <row r="158" spans="1:21">
      <c r="A158" s="5" t="s">
        <v>6279</v>
      </c>
      <c r="C158" s="7" t="str">
        <f t="shared" si="30"/>
        <v>KUNIMI</v>
      </c>
      <c r="D158" s="7" t="str">
        <f t="shared" si="31"/>
        <v xml:space="preserve">M </v>
      </c>
      <c r="E158" s="7">
        <f t="shared" si="32"/>
        <v>7</v>
      </c>
      <c r="F158" s="7">
        <f t="shared" si="33"/>
        <v>59</v>
      </c>
      <c r="G158" s="7" t="str">
        <f t="shared" si="34"/>
        <v/>
      </c>
      <c r="H158" s="7" t="str">
        <f t="shared" si="35"/>
        <v xml:space="preserve">  </v>
      </c>
      <c r="I158" s="7" t="str">
        <f t="shared" si="36"/>
        <v/>
      </c>
      <c r="J158" s="7" t="str">
        <f t="shared" si="37"/>
        <v/>
      </c>
      <c r="K158" s="7" t="str">
        <f t="shared" si="38"/>
        <v>396.8</v>
      </c>
      <c r="L158" s="10" t="str">
        <f t="shared" si="39"/>
        <v>251.4</v>
      </c>
      <c r="M158" s="11">
        <v>7</v>
      </c>
      <c r="N158" s="4">
        <v>58</v>
      </c>
      <c r="O158" s="9">
        <v>34.14</v>
      </c>
      <c r="P158" s="8" t="str">
        <f>VLOOKUP(C158,観測地点一覧!$A$4:$K$2354,9,FALSE)</f>
        <v>大分国見</v>
      </c>
      <c r="Q158" s="4" t="str">
        <f t="shared" si="40"/>
        <v/>
      </c>
      <c r="R158" s="4" t="e">
        <f t="shared" si="41"/>
        <v>#N/A</v>
      </c>
      <c r="S158" s="4" t="str">
        <f t="shared" si="42"/>
        <v/>
      </c>
      <c r="T158" s="4" t="e">
        <f t="shared" si="43"/>
        <v>#N/A</v>
      </c>
      <c r="U158" s="9">
        <f t="shared" si="44"/>
        <v>396.8</v>
      </c>
    </row>
    <row r="159" spans="1:21">
      <c r="A159" s="5" t="s">
        <v>6280</v>
      </c>
      <c r="C159" s="7" t="str">
        <f t="shared" si="30"/>
        <v>UONUMA</v>
      </c>
      <c r="D159" s="7" t="str">
        <f t="shared" si="31"/>
        <v xml:space="preserve">P </v>
      </c>
      <c r="E159" s="7">
        <f t="shared" si="32"/>
        <v>7</v>
      </c>
      <c r="F159" s="7">
        <f t="shared" si="33"/>
        <v>59</v>
      </c>
      <c r="G159" s="7">
        <f t="shared" si="34"/>
        <v>32.28</v>
      </c>
      <c r="H159" s="7" t="str">
        <f t="shared" si="35"/>
        <v xml:space="preserve">  </v>
      </c>
      <c r="I159" s="7" t="str">
        <f t="shared" si="36"/>
        <v/>
      </c>
      <c r="J159" s="7" t="str">
        <f t="shared" si="37"/>
        <v/>
      </c>
      <c r="K159" s="7" t="str">
        <f t="shared" si="38"/>
        <v>405.7</v>
      </c>
      <c r="L159" s="10" t="str">
        <f t="shared" si="39"/>
        <v xml:space="preserve"> 48.7</v>
      </c>
      <c r="M159" s="11">
        <v>7</v>
      </c>
      <c r="N159" s="4">
        <v>58</v>
      </c>
      <c r="O159" s="9">
        <v>34.14</v>
      </c>
      <c r="P159" s="8" t="str">
        <f>VLOOKUP(C159,観測地点一覧!$A$4:$K$2354,9,FALSE)</f>
        <v>新潟魚沼</v>
      </c>
      <c r="Q159" s="4" t="str">
        <f t="shared" si="40"/>
        <v>P波</v>
      </c>
      <c r="R159" s="4">
        <f t="shared" si="41"/>
        <v>58.14</v>
      </c>
      <c r="S159" s="4" t="str">
        <f t="shared" si="42"/>
        <v/>
      </c>
      <c r="T159" s="4" t="e">
        <f t="shared" si="43"/>
        <v>#N/A</v>
      </c>
      <c r="U159" s="9">
        <f t="shared" si="44"/>
        <v>405.7</v>
      </c>
    </row>
    <row r="160" spans="1:21">
      <c r="A160" s="5" t="s">
        <v>6281</v>
      </c>
      <c r="C160" s="7" t="str">
        <f t="shared" si="30"/>
        <v>UONUMA</v>
      </c>
      <c r="D160" s="7" t="str">
        <f t="shared" si="31"/>
        <v xml:space="preserve">M </v>
      </c>
      <c r="E160" s="7">
        <f t="shared" si="32"/>
        <v>7</v>
      </c>
      <c r="F160" s="7">
        <f t="shared" si="33"/>
        <v>59</v>
      </c>
      <c r="G160" s="7" t="str">
        <f t="shared" si="34"/>
        <v/>
      </c>
      <c r="H160" s="7" t="str">
        <f t="shared" si="35"/>
        <v xml:space="preserve">  </v>
      </c>
      <c r="I160" s="7" t="str">
        <f t="shared" si="36"/>
        <v/>
      </c>
      <c r="J160" s="7" t="str">
        <f t="shared" si="37"/>
        <v/>
      </c>
      <c r="K160" s="7" t="str">
        <f t="shared" si="38"/>
        <v>405.7</v>
      </c>
      <c r="L160" s="10" t="str">
        <f t="shared" si="39"/>
        <v xml:space="preserve"> 48.7</v>
      </c>
      <c r="M160" s="11">
        <v>7</v>
      </c>
      <c r="N160" s="4">
        <v>58</v>
      </c>
      <c r="O160" s="9">
        <v>34.14</v>
      </c>
      <c r="P160" s="8" t="str">
        <f>VLOOKUP(C160,観測地点一覧!$A$4:$K$2354,9,FALSE)</f>
        <v>新潟魚沼</v>
      </c>
      <c r="Q160" s="4" t="str">
        <f t="shared" si="40"/>
        <v/>
      </c>
      <c r="R160" s="4" t="e">
        <f t="shared" si="41"/>
        <v>#N/A</v>
      </c>
      <c r="S160" s="4" t="str">
        <f t="shared" si="42"/>
        <v/>
      </c>
      <c r="T160" s="4" t="e">
        <f t="shared" si="43"/>
        <v>#N/A</v>
      </c>
      <c r="U160" s="9">
        <f t="shared" si="44"/>
        <v>405.7</v>
      </c>
    </row>
    <row r="161" spans="1:21">
      <c r="A161" s="5" t="s">
        <v>6282</v>
      </c>
      <c r="C161" s="7" t="str">
        <f t="shared" si="30"/>
        <v>IZUMOZ</v>
      </c>
      <c r="D161" s="7" t="str">
        <f t="shared" si="31"/>
        <v xml:space="preserve">M </v>
      </c>
      <c r="E161" s="7">
        <f t="shared" si="32"/>
        <v>7</v>
      </c>
      <c r="F161" s="7">
        <f t="shared" si="33"/>
        <v>59</v>
      </c>
      <c r="G161" s="7" t="str">
        <f t="shared" si="34"/>
        <v/>
      </c>
      <c r="H161" s="7" t="str">
        <f t="shared" si="35"/>
        <v xml:space="preserve">  </v>
      </c>
      <c r="I161" s="7" t="str">
        <f t="shared" si="36"/>
        <v/>
      </c>
      <c r="J161" s="7" t="str">
        <f t="shared" si="37"/>
        <v/>
      </c>
      <c r="K161" s="7" t="str">
        <f t="shared" si="38"/>
        <v>407.5</v>
      </c>
      <c r="L161" s="10" t="str">
        <f t="shared" si="39"/>
        <v xml:space="preserve"> 42.0</v>
      </c>
      <c r="M161" s="11">
        <v>7</v>
      </c>
      <c r="N161" s="4">
        <v>58</v>
      </c>
      <c r="O161" s="9">
        <v>34.14</v>
      </c>
      <c r="P161" s="8" t="str">
        <f>VLOOKUP(C161,観測地点一覧!$A$4:$K$2354,9,FALSE)</f>
        <v>新潟出雲崎</v>
      </c>
      <c r="Q161" s="4" t="str">
        <f t="shared" si="40"/>
        <v/>
      </c>
      <c r="R161" s="4" t="e">
        <f t="shared" si="41"/>
        <v>#N/A</v>
      </c>
      <c r="S161" s="4" t="str">
        <f t="shared" si="42"/>
        <v/>
      </c>
      <c r="T161" s="4" t="e">
        <f t="shared" si="43"/>
        <v>#N/A</v>
      </c>
      <c r="U161" s="9">
        <f t="shared" si="44"/>
        <v>407.5</v>
      </c>
    </row>
    <row r="162" spans="1:21">
      <c r="A162" s="5" t="s">
        <v>6283</v>
      </c>
      <c r="C162" s="7" t="str">
        <f t="shared" si="30"/>
        <v>USUKI</v>
      </c>
      <c r="D162" s="7" t="str">
        <f t="shared" si="31"/>
        <v xml:space="preserve">M </v>
      </c>
      <c r="E162" s="7">
        <f t="shared" si="32"/>
        <v>7</v>
      </c>
      <c r="F162" s="7">
        <f t="shared" si="33"/>
        <v>59</v>
      </c>
      <c r="G162" s="7" t="str">
        <f t="shared" si="34"/>
        <v/>
      </c>
      <c r="H162" s="7" t="str">
        <f t="shared" si="35"/>
        <v xml:space="preserve">  </v>
      </c>
      <c r="I162" s="7" t="str">
        <f t="shared" si="36"/>
        <v/>
      </c>
      <c r="J162" s="7" t="str">
        <f t="shared" si="37"/>
        <v/>
      </c>
      <c r="K162" s="7" t="str">
        <f t="shared" si="38"/>
        <v>408.5</v>
      </c>
      <c r="L162" s="10" t="str">
        <f t="shared" si="39"/>
        <v>242.3</v>
      </c>
      <c r="M162" s="11">
        <v>7</v>
      </c>
      <c r="N162" s="4">
        <v>58</v>
      </c>
      <c r="O162" s="9">
        <v>34.14</v>
      </c>
      <c r="P162" s="8" t="str">
        <f>VLOOKUP(C162,観測地点一覧!$A$4:$K$2354,9,FALSE)</f>
        <v>臼杵</v>
      </c>
      <c r="Q162" s="4" t="str">
        <f t="shared" si="40"/>
        <v/>
      </c>
      <c r="R162" s="4" t="e">
        <f t="shared" si="41"/>
        <v>#N/A</v>
      </c>
      <c r="S162" s="4" t="str">
        <f t="shared" si="42"/>
        <v/>
      </c>
      <c r="T162" s="4" t="e">
        <f t="shared" si="43"/>
        <v>#N/A</v>
      </c>
      <c r="U162" s="9">
        <f t="shared" si="44"/>
        <v>408.5</v>
      </c>
    </row>
    <row r="163" spans="1:21">
      <c r="A163" s="5" t="s">
        <v>6284</v>
      </c>
      <c r="C163" s="7" t="str">
        <f t="shared" si="30"/>
        <v>HAGIMI</v>
      </c>
      <c r="D163" s="7" t="str">
        <f t="shared" si="31"/>
        <v xml:space="preserve">P </v>
      </c>
      <c r="E163" s="7">
        <f t="shared" si="32"/>
        <v>7</v>
      </c>
      <c r="F163" s="7">
        <f t="shared" si="33"/>
        <v>59</v>
      </c>
      <c r="G163" s="7">
        <f t="shared" si="34"/>
        <v>31.92</v>
      </c>
      <c r="H163" s="7" t="str">
        <f t="shared" si="35"/>
        <v xml:space="preserve">  </v>
      </c>
      <c r="I163" s="7" t="str">
        <f t="shared" si="36"/>
        <v/>
      </c>
      <c r="J163" s="7" t="str">
        <f t="shared" si="37"/>
        <v/>
      </c>
      <c r="K163" s="7" t="str">
        <f t="shared" si="38"/>
        <v>409.9</v>
      </c>
      <c r="L163" s="10" t="str">
        <f t="shared" si="39"/>
        <v>270.3</v>
      </c>
      <c r="M163" s="11">
        <v>7</v>
      </c>
      <c r="N163" s="4">
        <v>58</v>
      </c>
      <c r="O163" s="9">
        <v>34.14</v>
      </c>
      <c r="P163" s="8" t="str">
        <f>VLOOKUP(C163,観測地点一覧!$A$4:$K$2354,9,FALSE)</f>
        <v>萩見島</v>
      </c>
      <c r="Q163" s="4" t="str">
        <f t="shared" si="40"/>
        <v>P波</v>
      </c>
      <c r="R163" s="4">
        <f t="shared" si="41"/>
        <v>57.78</v>
      </c>
      <c r="S163" s="4" t="str">
        <f t="shared" si="42"/>
        <v/>
      </c>
      <c r="T163" s="4" t="e">
        <f t="shared" si="43"/>
        <v>#N/A</v>
      </c>
      <c r="U163" s="9">
        <f t="shared" si="44"/>
        <v>409.9</v>
      </c>
    </row>
    <row r="164" spans="1:21">
      <c r="A164" s="5" t="s">
        <v>6285</v>
      </c>
      <c r="C164" s="7" t="str">
        <f t="shared" si="30"/>
        <v>HAGIMI</v>
      </c>
      <c r="D164" s="7" t="str">
        <f t="shared" si="31"/>
        <v xml:space="preserve">M </v>
      </c>
      <c r="E164" s="7">
        <f t="shared" si="32"/>
        <v>7</v>
      </c>
      <c r="F164" s="7">
        <f t="shared" si="33"/>
        <v>59</v>
      </c>
      <c r="G164" s="7" t="str">
        <f t="shared" si="34"/>
        <v/>
      </c>
      <c r="H164" s="7" t="str">
        <f t="shared" si="35"/>
        <v xml:space="preserve">  </v>
      </c>
      <c r="I164" s="7" t="str">
        <f t="shared" si="36"/>
        <v/>
      </c>
      <c r="J164" s="7" t="str">
        <f t="shared" si="37"/>
        <v/>
      </c>
      <c r="K164" s="7" t="str">
        <f t="shared" si="38"/>
        <v>409.9</v>
      </c>
      <c r="L164" s="10" t="str">
        <f t="shared" si="39"/>
        <v>270.3</v>
      </c>
      <c r="M164" s="11">
        <v>7</v>
      </c>
      <c r="N164" s="4">
        <v>58</v>
      </c>
      <c r="O164" s="9">
        <v>34.14</v>
      </c>
      <c r="P164" s="8" t="str">
        <f>VLOOKUP(C164,観測地点一覧!$A$4:$K$2354,9,FALSE)</f>
        <v>萩見島</v>
      </c>
      <c r="Q164" s="4" t="str">
        <f t="shared" si="40"/>
        <v/>
      </c>
      <c r="R164" s="4" t="e">
        <f t="shared" si="41"/>
        <v>#N/A</v>
      </c>
      <c r="S164" s="4" t="str">
        <f t="shared" si="42"/>
        <v/>
      </c>
      <c r="T164" s="4" t="e">
        <f t="shared" si="43"/>
        <v>#N/A</v>
      </c>
      <c r="U164" s="9">
        <f t="shared" si="44"/>
        <v>409.9</v>
      </c>
    </row>
    <row r="165" spans="1:21">
      <c r="A165" s="5" t="s">
        <v>6286</v>
      </c>
      <c r="C165" s="7" t="str">
        <f t="shared" si="30"/>
        <v>SKAMAE</v>
      </c>
      <c r="D165" s="7" t="str">
        <f t="shared" si="31"/>
        <v xml:space="preserve">M </v>
      </c>
      <c r="E165" s="7">
        <f t="shared" si="32"/>
        <v>7</v>
      </c>
      <c r="F165" s="7">
        <f t="shared" si="33"/>
        <v>59</v>
      </c>
      <c r="G165" s="7" t="str">
        <f t="shared" si="34"/>
        <v/>
      </c>
      <c r="H165" s="7" t="str">
        <f t="shared" si="35"/>
        <v xml:space="preserve">  </v>
      </c>
      <c r="I165" s="7" t="str">
        <f t="shared" si="36"/>
        <v/>
      </c>
      <c r="J165" s="7" t="str">
        <f t="shared" si="37"/>
        <v/>
      </c>
      <c r="K165" s="7" t="str">
        <f t="shared" si="38"/>
        <v>412.4</v>
      </c>
      <c r="L165" s="10" t="str">
        <f t="shared" si="39"/>
        <v>237.7</v>
      </c>
      <c r="M165" s="11">
        <v>7</v>
      </c>
      <c r="N165" s="4">
        <v>58</v>
      </c>
      <c r="O165" s="9">
        <v>34.14</v>
      </c>
      <c r="P165" s="8" t="str">
        <f>VLOOKUP(C165,観測地点一覧!$A$4:$K$2354,9,FALSE)</f>
        <v>佐伯蒲江</v>
      </c>
      <c r="Q165" s="4" t="str">
        <f t="shared" si="40"/>
        <v/>
      </c>
      <c r="R165" s="4" t="e">
        <f t="shared" si="41"/>
        <v>#N/A</v>
      </c>
      <c r="S165" s="4" t="str">
        <f t="shared" si="42"/>
        <v/>
      </c>
      <c r="T165" s="4" t="e">
        <f t="shared" si="43"/>
        <v>#N/A</v>
      </c>
      <c r="U165" s="9">
        <f t="shared" si="44"/>
        <v>412.4</v>
      </c>
    </row>
    <row r="166" spans="1:21">
      <c r="A166" s="5" t="s">
        <v>6287</v>
      </c>
      <c r="C166" s="7" t="str">
        <f t="shared" si="30"/>
        <v>UCHIUR</v>
      </c>
      <c r="D166" s="7" t="str">
        <f t="shared" si="31"/>
        <v xml:space="preserve">M </v>
      </c>
      <c r="E166" s="7">
        <f t="shared" si="32"/>
        <v>7</v>
      </c>
      <c r="F166" s="7">
        <f t="shared" si="33"/>
        <v>59</v>
      </c>
      <c r="G166" s="7" t="str">
        <f t="shared" si="34"/>
        <v/>
      </c>
      <c r="H166" s="7" t="str">
        <f t="shared" si="35"/>
        <v xml:space="preserve">  </v>
      </c>
      <c r="I166" s="7" t="str">
        <f t="shared" si="36"/>
        <v/>
      </c>
      <c r="J166" s="7" t="str">
        <f t="shared" si="37"/>
        <v/>
      </c>
      <c r="K166" s="7" t="str">
        <f t="shared" si="38"/>
        <v>419.3</v>
      </c>
      <c r="L166" s="10" t="str">
        <f t="shared" si="39"/>
        <v xml:space="preserve"> 83.9</v>
      </c>
      <c r="M166" s="11">
        <v>7</v>
      </c>
      <c r="N166" s="4">
        <v>58</v>
      </c>
      <c r="O166" s="9">
        <v>34.14</v>
      </c>
      <c r="P166" s="8" t="str">
        <f>VLOOKUP(C166,観測地点一覧!$A$4:$K$2354,9,FALSE)</f>
        <v>鴨川内浦</v>
      </c>
      <c r="Q166" s="4" t="str">
        <f t="shared" si="40"/>
        <v/>
      </c>
      <c r="R166" s="4" t="e">
        <f t="shared" si="41"/>
        <v>#N/A</v>
      </c>
      <c r="S166" s="4" t="str">
        <f t="shared" si="42"/>
        <v/>
      </c>
      <c r="T166" s="4" t="e">
        <f t="shared" si="43"/>
        <v>#N/A</v>
      </c>
      <c r="U166" s="9">
        <f t="shared" si="44"/>
        <v>419.3</v>
      </c>
    </row>
    <row r="167" spans="1:21">
      <c r="A167" s="5" t="s">
        <v>6288</v>
      </c>
      <c r="C167" s="7" t="str">
        <f t="shared" si="30"/>
        <v>NAGARA</v>
      </c>
      <c r="D167" s="7" t="str">
        <f t="shared" si="31"/>
        <v xml:space="preserve">M </v>
      </c>
      <c r="E167" s="7">
        <f t="shared" si="32"/>
        <v>7</v>
      </c>
      <c r="F167" s="7">
        <f t="shared" si="33"/>
        <v>59</v>
      </c>
      <c r="G167" s="7" t="str">
        <f t="shared" si="34"/>
        <v/>
      </c>
      <c r="H167" s="7" t="str">
        <f t="shared" si="35"/>
        <v xml:space="preserve">  </v>
      </c>
      <c r="I167" s="7" t="str">
        <f t="shared" si="36"/>
        <v/>
      </c>
      <c r="J167" s="7" t="str">
        <f t="shared" si="37"/>
        <v/>
      </c>
      <c r="K167" s="7" t="str">
        <f t="shared" si="38"/>
        <v>422.0</v>
      </c>
      <c r="L167" s="10" t="str">
        <f t="shared" si="39"/>
        <v xml:space="preserve"> 80.0</v>
      </c>
      <c r="M167" s="11">
        <v>7</v>
      </c>
      <c r="N167" s="4">
        <v>58</v>
      </c>
      <c r="O167" s="9">
        <v>34.14</v>
      </c>
      <c r="P167" s="8" t="str">
        <f>VLOOKUP(C167,観測地点一覧!$A$4:$K$2354,9,FALSE)</f>
        <v>千葉長柄</v>
      </c>
      <c r="Q167" s="4" t="str">
        <f t="shared" si="40"/>
        <v/>
      </c>
      <c r="R167" s="4" t="e">
        <f t="shared" si="41"/>
        <v>#N/A</v>
      </c>
      <c r="S167" s="4" t="str">
        <f t="shared" si="42"/>
        <v/>
      </c>
      <c r="T167" s="4" t="e">
        <f t="shared" si="43"/>
        <v>#N/A</v>
      </c>
      <c r="U167" s="9">
        <f t="shared" si="44"/>
        <v>422</v>
      </c>
    </row>
    <row r="168" spans="1:21">
      <c r="A168" s="5" t="s">
        <v>6289</v>
      </c>
      <c r="C168" s="7" t="str">
        <f t="shared" si="30"/>
        <v>YTOYOT</v>
      </c>
      <c r="D168" s="7" t="str">
        <f t="shared" si="31"/>
        <v xml:space="preserve">M </v>
      </c>
      <c r="E168" s="7">
        <f t="shared" si="32"/>
        <v>7</v>
      </c>
      <c r="F168" s="7">
        <f t="shared" si="33"/>
        <v>59</v>
      </c>
      <c r="G168" s="7" t="str">
        <f t="shared" si="34"/>
        <v/>
      </c>
      <c r="H168" s="7" t="str">
        <f t="shared" si="35"/>
        <v xml:space="preserve">  </v>
      </c>
      <c r="I168" s="7" t="str">
        <f t="shared" si="36"/>
        <v/>
      </c>
      <c r="J168" s="7" t="str">
        <f t="shared" si="37"/>
        <v/>
      </c>
      <c r="K168" s="7" t="str">
        <f t="shared" si="38"/>
        <v>423.3</v>
      </c>
      <c r="L168" s="10" t="str">
        <f t="shared" si="39"/>
        <v>262.6</v>
      </c>
      <c r="M168" s="11">
        <v>7</v>
      </c>
      <c r="N168" s="4">
        <v>58</v>
      </c>
      <c r="O168" s="9">
        <v>34.14</v>
      </c>
      <c r="P168" s="8" t="str">
        <f>VLOOKUP(C168,観測地点一覧!$A$4:$K$2354,9,FALSE)</f>
        <v>山口豊田</v>
      </c>
      <c r="Q168" s="4" t="str">
        <f t="shared" si="40"/>
        <v/>
      </c>
      <c r="R168" s="4" t="e">
        <f t="shared" si="41"/>
        <v>#N/A</v>
      </c>
      <c r="S168" s="4" t="str">
        <f t="shared" si="42"/>
        <v/>
      </c>
      <c r="T168" s="4" t="e">
        <f t="shared" si="43"/>
        <v>#N/A</v>
      </c>
      <c r="U168" s="9">
        <f t="shared" si="44"/>
        <v>423.3</v>
      </c>
    </row>
    <row r="169" spans="1:21">
      <c r="A169" s="5" t="s">
        <v>6290</v>
      </c>
      <c r="C169" s="7" t="str">
        <f t="shared" si="30"/>
        <v>BEPPUA</v>
      </c>
      <c r="D169" s="7" t="str">
        <f t="shared" si="31"/>
        <v xml:space="preserve">M </v>
      </c>
      <c r="E169" s="7">
        <f t="shared" si="32"/>
        <v>7</v>
      </c>
      <c r="F169" s="7">
        <f t="shared" si="33"/>
        <v>59</v>
      </c>
      <c r="G169" s="7" t="str">
        <f t="shared" si="34"/>
        <v/>
      </c>
      <c r="H169" s="7" t="str">
        <f t="shared" si="35"/>
        <v xml:space="preserve">  </v>
      </c>
      <c r="I169" s="7" t="str">
        <f t="shared" si="36"/>
        <v/>
      </c>
      <c r="J169" s="7" t="str">
        <f t="shared" si="37"/>
        <v/>
      </c>
      <c r="K169" s="7" t="str">
        <f t="shared" si="38"/>
        <v>423.3</v>
      </c>
      <c r="L169" s="10" t="str">
        <f t="shared" si="39"/>
        <v>247.9</v>
      </c>
      <c r="M169" s="11">
        <v>7</v>
      </c>
      <c r="N169" s="4">
        <v>58</v>
      </c>
      <c r="O169" s="9">
        <v>34.14</v>
      </c>
      <c r="P169" s="8" t="str">
        <f>VLOOKUP(C169,観測地点一覧!$A$4:$K$2354,9,FALSE)</f>
        <v>別府天間</v>
      </c>
      <c r="Q169" s="4" t="str">
        <f t="shared" si="40"/>
        <v/>
      </c>
      <c r="R169" s="4" t="e">
        <f t="shared" si="41"/>
        <v>#N/A</v>
      </c>
      <c r="S169" s="4" t="str">
        <f t="shared" si="42"/>
        <v/>
      </c>
      <c r="T169" s="4" t="e">
        <f t="shared" si="43"/>
        <v>#N/A</v>
      </c>
      <c r="U169" s="9">
        <f t="shared" si="44"/>
        <v>423.3</v>
      </c>
    </row>
    <row r="170" spans="1:21">
      <c r="A170" s="5" t="s">
        <v>6291</v>
      </c>
      <c r="C170" s="7" t="str">
        <f t="shared" si="30"/>
        <v>SADO</v>
      </c>
      <c r="D170" s="7" t="str">
        <f t="shared" si="31"/>
        <v xml:space="preserve">P </v>
      </c>
      <c r="E170" s="7">
        <f t="shared" si="32"/>
        <v>7</v>
      </c>
      <c r="F170" s="7">
        <f t="shared" si="33"/>
        <v>59</v>
      </c>
      <c r="G170" s="7">
        <f t="shared" si="34"/>
        <v>33.229999999999997</v>
      </c>
      <c r="H170" s="7" t="str">
        <f t="shared" si="35"/>
        <v xml:space="preserve">  </v>
      </c>
      <c r="I170" s="7" t="str">
        <f t="shared" si="36"/>
        <v/>
      </c>
      <c r="J170" s="7" t="str">
        <f t="shared" si="37"/>
        <v/>
      </c>
      <c r="K170" s="7" t="str">
        <f t="shared" si="38"/>
        <v>426.1</v>
      </c>
      <c r="L170" s="10" t="str">
        <f t="shared" si="39"/>
        <v xml:space="preserve"> 32.9</v>
      </c>
      <c r="M170" s="11">
        <v>7</v>
      </c>
      <c r="N170" s="4">
        <v>58</v>
      </c>
      <c r="O170" s="9">
        <v>34.14</v>
      </c>
      <c r="P170" s="8" t="str">
        <f>VLOOKUP(C170,観測地点一覧!$A$4:$K$2354,9,FALSE)</f>
        <v>佐渡島銀山</v>
      </c>
      <c r="Q170" s="4" t="str">
        <f t="shared" si="40"/>
        <v>P波</v>
      </c>
      <c r="R170" s="4">
        <f t="shared" si="41"/>
        <v>59.089999999999989</v>
      </c>
      <c r="S170" s="4" t="str">
        <f t="shared" si="42"/>
        <v/>
      </c>
      <c r="T170" s="4" t="e">
        <f t="shared" si="43"/>
        <v>#N/A</v>
      </c>
      <c r="U170" s="9">
        <f t="shared" si="44"/>
        <v>426.1</v>
      </c>
    </row>
    <row r="171" spans="1:21">
      <c r="A171" s="5" t="s">
        <v>6292</v>
      </c>
      <c r="C171" s="7" t="str">
        <f t="shared" si="30"/>
        <v>SADO</v>
      </c>
      <c r="D171" s="7" t="str">
        <f t="shared" si="31"/>
        <v xml:space="preserve">M </v>
      </c>
      <c r="E171" s="7">
        <f t="shared" si="32"/>
        <v>7</v>
      </c>
      <c r="F171" s="7">
        <f t="shared" si="33"/>
        <v>59</v>
      </c>
      <c r="G171" s="7" t="str">
        <f t="shared" si="34"/>
        <v/>
      </c>
      <c r="H171" s="7" t="str">
        <f t="shared" si="35"/>
        <v xml:space="preserve">  </v>
      </c>
      <c r="I171" s="7" t="str">
        <f t="shared" si="36"/>
        <v/>
      </c>
      <c r="J171" s="7" t="str">
        <f t="shared" si="37"/>
        <v/>
      </c>
      <c r="K171" s="7" t="str">
        <f t="shared" si="38"/>
        <v>426.1</v>
      </c>
      <c r="L171" s="10" t="str">
        <f t="shared" si="39"/>
        <v xml:space="preserve"> 32.9</v>
      </c>
      <c r="M171" s="11">
        <v>7</v>
      </c>
      <c r="N171" s="4">
        <v>58</v>
      </c>
      <c r="O171" s="9">
        <v>34.14</v>
      </c>
      <c r="P171" s="8" t="str">
        <f>VLOOKUP(C171,観測地点一覧!$A$4:$K$2354,9,FALSE)</f>
        <v>佐渡島銀山</v>
      </c>
      <c r="Q171" s="4" t="str">
        <f t="shared" si="40"/>
        <v/>
      </c>
      <c r="R171" s="4" t="e">
        <f t="shared" si="41"/>
        <v>#N/A</v>
      </c>
      <c r="S171" s="4" t="str">
        <f t="shared" si="42"/>
        <v/>
      </c>
      <c r="T171" s="4" t="e">
        <f t="shared" si="43"/>
        <v>#N/A</v>
      </c>
      <c r="U171" s="9">
        <f t="shared" si="44"/>
        <v>426.1</v>
      </c>
    </row>
    <row r="172" spans="1:21">
      <c r="A172" s="5" t="s">
        <v>6293</v>
      </c>
      <c r="C172" s="7" t="str">
        <f t="shared" si="30"/>
        <v>HACHJ3</v>
      </c>
      <c r="D172" s="7" t="str">
        <f t="shared" si="31"/>
        <v xml:space="preserve">P </v>
      </c>
      <c r="E172" s="7">
        <f t="shared" si="32"/>
        <v>7</v>
      </c>
      <c r="F172" s="7">
        <f t="shared" si="33"/>
        <v>59</v>
      </c>
      <c r="G172" s="7">
        <f t="shared" si="34"/>
        <v>33.86</v>
      </c>
      <c r="H172" s="7" t="str">
        <f t="shared" si="35"/>
        <v xml:space="preserve">  </v>
      </c>
      <c r="I172" s="7" t="str">
        <f t="shared" si="36"/>
        <v/>
      </c>
      <c r="J172" s="7" t="str">
        <f t="shared" si="37"/>
        <v/>
      </c>
      <c r="K172" s="7" t="str">
        <f t="shared" si="38"/>
        <v>432.2</v>
      </c>
      <c r="L172" s="10" t="str">
        <f t="shared" si="39"/>
        <v>115.2</v>
      </c>
      <c r="M172" s="11">
        <v>7</v>
      </c>
      <c r="N172" s="4">
        <v>58</v>
      </c>
      <c r="O172" s="9">
        <v>34.14</v>
      </c>
      <c r="P172" s="8" t="str">
        <f>VLOOKUP(C172,観測地点一覧!$A$4:$K$2354,9,FALSE)</f>
        <v>八丈島三根</v>
      </c>
      <c r="Q172" s="4" t="str">
        <f t="shared" si="40"/>
        <v>P波</v>
      </c>
      <c r="R172" s="4">
        <f t="shared" si="41"/>
        <v>59.72</v>
      </c>
      <c r="S172" s="4" t="str">
        <f t="shared" si="42"/>
        <v/>
      </c>
      <c r="T172" s="4" t="e">
        <f t="shared" si="43"/>
        <v>#N/A</v>
      </c>
      <c r="U172" s="9">
        <f t="shared" si="44"/>
        <v>432.2</v>
      </c>
    </row>
    <row r="173" spans="1:21">
      <c r="A173" s="5" t="s">
        <v>6294</v>
      </c>
      <c r="C173" s="7" t="str">
        <f t="shared" si="30"/>
        <v>HACHJ3</v>
      </c>
      <c r="D173" s="7" t="str">
        <f t="shared" si="31"/>
        <v xml:space="preserve">M </v>
      </c>
      <c r="E173" s="7">
        <f t="shared" si="32"/>
        <v>7</v>
      </c>
      <c r="F173" s="7">
        <f t="shared" si="33"/>
        <v>59</v>
      </c>
      <c r="G173" s="7" t="str">
        <f t="shared" si="34"/>
        <v/>
      </c>
      <c r="H173" s="7" t="str">
        <f t="shared" si="35"/>
        <v xml:space="preserve">  </v>
      </c>
      <c r="I173" s="7" t="str">
        <f t="shared" si="36"/>
        <v/>
      </c>
      <c r="J173" s="7" t="str">
        <f t="shared" si="37"/>
        <v/>
      </c>
      <c r="K173" s="7" t="str">
        <f t="shared" si="38"/>
        <v>432.2</v>
      </c>
      <c r="L173" s="10" t="str">
        <f t="shared" si="39"/>
        <v>115.2</v>
      </c>
      <c r="M173" s="11">
        <v>7</v>
      </c>
      <c r="N173" s="4">
        <v>58</v>
      </c>
      <c r="O173" s="9">
        <v>34.14</v>
      </c>
      <c r="P173" s="8" t="str">
        <f>VLOOKUP(C173,観測地点一覧!$A$4:$K$2354,9,FALSE)</f>
        <v>八丈島三根</v>
      </c>
      <c r="Q173" s="4" t="str">
        <f t="shared" si="40"/>
        <v/>
      </c>
      <c r="R173" s="4" t="e">
        <f t="shared" si="41"/>
        <v>#N/A</v>
      </c>
      <c r="S173" s="4" t="str">
        <f t="shared" si="42"/>
        <v/>
      </c>
      <c r="T173" s="4" t="e">
        <f t="shared" si="43"/>
        <v>#N/A</v>
      </c>
      <c r="U173" s="9">
        <f t="shared" si="44"/>
        <v>432.2</v>
      </c>
    </row>
    <row r="174" spans="1:21">
      <c r="A174" s="5" t="s">
        <v>6295</v>
      </c>
      <c r="C174" s="7" t="str">
        <f t="shared" si="30"/>
        <v>HACHJK</v>
      </c>
      <c r="D174" s="7" t="str">
        <f t="shared" si="31"/>
        <v xml:space="preserve">M </v>
      </c>
      <c r="E174" s="7">
        <f t="shared" si="32"/>
        <v>7</v>
      </c>
      <c r="F174" s="7">
        <f t="shared" si="33"/>
        <v>59</v>
      </c>
      <c r="G174" s="7" t="str">
        <f t="shared" si="34"/>
        <v/>
      </c>
      <c r="H174" s="7" t="str">
        <f t="shared" si="35"/>
        <v xml:space="preserve">  </v>
      </c>
      <c r="I174" s="7" t="str">
        <f t="shared" si="36"/>
        <v/>
      </c>
      <c r="J174" s="7" t="str">
        <f t="shared" si="37"/>
        <v/>
      </c>
      <c r="K174" s="7" t="str">
        <f t="shared" si="38"/>
        <v>433.1</v>
      </c>
      <c r="L174" s="10" t="str">
        <f t="shared" si="39"/>
        <v>115.8</v>
      </c>
      <c r="M174" s="11">
        <v>7</v>
      </c>
      <c r="N174" s="4">
        <v>58</v>
      </c>
      <c r="O174" s="9">
        <v>34.14</v>
      </c>
      <c r="P174" s="8" t="str">
        <f>VLOOKUP(C174,観測地点一覧!$A$4:$K$2354,9,FALSE)</f>
        <v>八丈島樫立</v>
      </c>
      <c r="Q174" s="4" t="str">
        <f t="shared" si="40"/>
        <v/>
      </c>
      <c r="R174" s="4" t="e">
        <f t="shared" si="41"/>
        <v>#N/A</v>
      </c>
      <c r="S174" s="4" t="str">
        <f t="shared" si="42"/>
        <v/>
      </c>
      <c r="T174" s="4" t="e">
        <f t="shared" si="43"/>
        <v>#N/A</v>
      </c>
      <c r="U174" s="9">
        <f t="shared" si="44"/>
        <v>433.1</v>
      </c>
    </row>
    <row r="175" spans="1:21">
      <c r="A175" s="5" t="s">
        <v>6296</v>
      </c>
      <c r="C175" s="7" t="str">
        <f t="shared" si="30"/>
        <v>IYASAT</v>
      </c>
      <c r="D175" s="7" t="str">
        <f t="shared" si="31"/>
        <v xml:space="preserve">M </v>
      </c>
      <c r="E175" s="7">
        <f t="shared" si="32"/>
        <v>7</v>
      </c>
      <c r="F175" s="7">
        <f t="shared" si="33"/>
        <v>59</v>
      </c>
      <c r="G175" s="7" t="str">
        <f t="shared" si="34"/>
        <v/>
      </c>
      <c r="H175" s="7" t="str">
        <f t="shared" si="35"/>
        <v xml:space="preserve">  </v>
      </c>
      <c r="I175" s="7" t="str">
        <f t="shared" si="36"/>
        <v/>
      </c>
      <c r="J175" s="7" t="str">
        <f t="shared" si="37"/>
        <v/>
      </c>
      <c r="K175" s="7" t="str">
        <f t="shared" si="38"/>
        <v>441.9</v>
      </c>
      <c r="L175" s="10" t="str">
        <f t="shared" si="39"/>
        <v xml:space="preserve"> 68.3</v>
      </c>
      <c r="M175" s="11">
        <v>7</v>
      </c>
      <c r="N175" s="4">
        <v>58</v>
      </c>
      <c r="O175" s="9">
        <v>34.14</v>
      </c>
      <c r="P175" s="8" t="str">
        <f>VLOOKUP(C175,観測地点一覧!$A$4:$K$2354,9,FALSE)</f>
        <v>茨城八郷</v>
      </c>
      <c r="Q175" s="4" t="str">
        <f t="shared" si="40"/>
        <v/>
      </c>
      <c r="R175" s="4" t="e">
        <f t="shared" si="41"/>
        <v>#N/A</v>
      </c>
      <c r="S175" s="4" t="str">
        <f t="shared" si="42"/>
        <v/>
      </c>
      <c r="T175" s="4" t="e">
        <f t="shared" si="43"/>
        <v>#N/A</v>
      </c>
      <c r="U175" s="9">
        <f t="shared" si="44"/>
        <v>441.9</v>
      </c>
    </row>
    <row r="176" spans="1:21">
      <c r="A176" s="5" t="s">
        <v>6297</v>
      </c>
      <c r="C176" s="7" t="str">
        <f t="shared" si="30"/>
        <v>BS3OBS</v>
      </c>
      <c r="D176" s="7" t="str">
        <f t="shared" si="31"/>
        <v xml:space="preserve">P </v>
      </c>
      <c r="E176" s="7">
        <f t="shared" si="32"/>
        <v>7</v>
      </c>
      <c r="F176" s="7">
        <f t="shared" si="33"/>
        <v>59</v>
      </c>
      <c r="G176" s="7">
        <f t="shared" si="34"/>
        <v>36.06</v>
      </c>
      <c r="H176" s="7" t="str">
        <f t="shared" si="35"/>
        <v xml:space="preserve">  </v>
      </c>
      <c r="I176" s="7" t="str">
        <f t="shared" si="36"/>
        <v/>
      </c>
      <c r="J176" s="7" t="str">
        <f t="shared" si="37"/>
        <v/>
      </c>
      <c r="K176" s="7" t="str">
        <f t="shared" si="38"/>
        <v>446.9</v>
      </c>
      <c r="L176" s="10" t="str">
        <f t="shared" si="39"/>
        <v xml:space="preserve"> 89.2</v>
      </c>
      <c r="M176" s="11">
        <v>7</v>
      </c>
      <c r="N176" s="4">
        <v>58</v>
      </c>
      <c r="O176" s="9">
        <v>34.14</v>
      </c>
      <c r="P176" s="8" t="str">
        <f>VLOOKUP(C176,観測地点一覧!$A$4:$K$2354,9,FALSE)</f>
        <v>房総３</v>
      </c>
      <c r="Q176" s="4" t="str">
        <f t="shared" si="40"/>
        <v>P波</v>
      </c>
      <c r="R176" s="4">
        <f t="shared" si="41"/>
        <v>61.92</v>
      </c>
      <c r="S176" s="4" t="str">
        <f t="shared" si="42"/>
        <v/>
      </c>
      <c r="T176" s="4" t="e">
        <f t="shared" si="43"/>
        <v>#N/A</v>
      </c>
      <c r="U176" s="9">
        <f t="shared" si="44"/>
        <v>446.9</v>
      </c>
    </row>
    <row r="177" spans="1:21">
      <c r="A177" s="5" t="s">
        <v>6298</v>
      </c>
      <c r="C177" s="7" t="str">
        <f t="shared" si="30"/>
        <v>SMATSU</v>
      </c>
      <c r="D177" s="7" t="str">
        <f t="shared" si="31"/>
        <v xml:space="preserve">M </v>
      </c>
      <c r="E177" s="7">
        <f t="shared" si="32"/>
        <v>7</v>
      </c>
      <c r="F177" s="7">
        <f t="shared" si="33"/>
        <v>59</v>
      </c>
      <c r="G177" s="7" t="str">
        <f t="shared" si="34"/>
        <v/>
      </c>
      <c r="H177" s="7" t="str">
        <f t="shared" si="35"/>
        <v xml:space="preserve">  </v>
      </c>
      <c r="I177" s="7" t="str">
        <f t="shared" si="36"/>
        <v/>
      </c>
      <c r="J177" s="7" t="str">
        <f t="shared" si="37"/>
        <v/>
      </c>
      <c r="K177" s="7" t="str">
        <f t="shared" si="38"/>
        <v>448.1</v>
      </c>
      <c r="L177" s="10" t="str">
        <f t="shared" si="39"/>
        <v xml:space="preserve"> 77.2</v>
      </c>
      <c r="M177" s="11">
        <v>7</v>
      </c>
      <c r="N177" s="4">
        <v>58</v>
      </c>
      <c r="O177" s="9">
        <v>34.14</v>
      </c>
      <c r="P177" s="8" t="str">
        <f>VLOOKUP(C177,観測地点一覧!$A$4:$K$2354,9,FALSE)</f>
        <v>山武松尾</v>
      </c>
      <c r="Q177" s="4" t="str">
        <f t="shared" si="40"/>
        <v/>
      </c>
      <c r="R177" s="4" t="e">
        <f t="shared" si="41"/>
        <v>#N/A</v>
      </c>
      <c r="S177" s="4" t="str">
        <f t="shared" si="42"/>
        <v/>
      </c>
      <c r="T177" s="4" t="e">
        <f t="shared" si="43"/>
        <v>#N/A</v>
      </c>
      <c r="U177" s="9">
        <f t="shared" si="44"/>
        <v>448.1</v>
      </c>
    </row>
    <row r="178" spans="1:21">
      <c r="A178" s="5" t="s">
        <v>6299</v>
      </c>
      <c r="C178" s="7" t="str">
        <f t="shared" si="30"/>
        <v>SHIOBA</v>
      </c>
      <c r="D178" s="7" t="str">
        <f t="shared" si="31"/>
        <v xml:space="preserve">M </v>
      </c>
      <c r="E178" s="7">
        <f t="shared" si="32"/>
        <v>7</v>
      </c>
      <c r="F178" s="7">
        <f t="shared" si="33"/>
        <v>59</v>
      </c>
      <c r="G178" s="7" t="str">
        <f t="shared" si="34"/>
        <v/>
      </c>
      <c r="H178" s="7" t="str">
        <f t="shared" si="35"/>
        <v xml:space="preserve">  </v>
      </c>
      <c r="I178" s="7" t="str">
        <f t="shared" si="36"/>
        <v/>
      </c>
      <c r="J178" s="7" t="str">
        <f t="shared" si="37"/>
        <v/>
      </c>
      <c r="K178" s="7" t="str">
        <f t="shared" si="38"/>
        <v>453.8</v>
      </c>
      <c r="L178" s="10" t="str">
        <f t="shared" si="39"/>
        <v xml:space="preserve"> 57.4</v>
      </c>
      <c r="M178" s="11">
        <v>7</v>
      </c>
      <c r="N178" s="4">
        <v>58</v>
      </c>
      <c r="O178" s="9">
        <v>34.14</v>
      </c>
      <c r="P178" s="8" t="str">
        <f>VLOOKUP(C178,観測地点一覧!$A$4:$K$2354,9,FALSE)</f>
        <v>栃木塩原</v>
      </c>
      <c r="Q178" s="4" t="str">
        <f t="shared" si="40"/>
        <v/>
      </c>
      <c r="R178" s="4" t="e">
        <f t="shared" si="41"/>
        <v>#N/A</v>
      </c>
      <c r="S178" s="4" t="str">
        <f t="shared" si="42"/>
        <v/>
      </c>
      <c r="T178" s="4" t="e">
        <f t="shared" si="43"/>
        <v>#N/A</v>
      </c>
      <c r="U178" s="9">
        <f t="shared" si="44"/>
        <v>453.8</v>
      </c>
    </row>
    <row r="179" spans="1:21">
      <c r="A179" s="5" t="s">
        <v>6300</v>
      </c>
      <c r="C179" s="7" t="str">
        <f t="shared" si="30"/>
        <v>HICHIY</v>
      </c>
      <c r="D179" s="7" t="str">
        <f t="shared" si="31"/>
        <v xml:space="preserve">M </v>
      </c>
      <c r="E179" s="7">
        <f t="shared" si="32"/>
        <v>7</v>
      </c>
      <c r="F179" s="7">
        <f t="shared" si="33"/>
        <v>59</v>
      </c>
      <c r="G179" s="7" t="str">
        <f t="shared" si="34"/>
        <v/>
      </c>
      <c r="H179" s="7" t="str">
        <f t="shared" si="35"/>
        <v xml:space="preserve">  </v>
      </c>
      <c r="I179" s="7" t="str">
        <f t="shared" si="36"/>
        <v/>
      </c>
      <c r="J179" s="7" t="str">
        <f t="shared" si="37"/>
        <v/>
      </c>
      <c r="K179" s="7" t="str">
        <f t="shared" si="38"/>
        <v>455.5</v>
      </c>
      <c r="L179" s="10" t="str">
        <f t="shared" si="39"/>
        <v>235.3</v>
      </c>
      <c r="M179" s="11">
        <v>7</v>
      </c>
      <c r="N179" s="4">
        <v>58</v>
      </c>
      <c r="O179" s="9">
        <v>34.14</v>
      </c>
      <c r="P179" s="8" t="str">
        <f>VLOOKUP(C179,観測地点一覧!$A$4:$K$2354,9,FALSE)</f>
        <v>日向日知屋</v>
      </c>
      <c r="Q179" s="4" t="str">
        <f t="shared" si="40"/>
        <v/>
      </c>
      <c r="R179" s="4" t="e">
        <f t="shared" si="41"/>
        <v>#N/A</v>
      </c>
      <c r="S179" s="4" t="str">
        <f t="shared" si="42"/>
        <v/>
      </c>
      <c r="T179" s="4" t="e">
        <f t="shared" si="43"/>
        <v>#N/A</v>
      </c>
      <c r="U179" s="9">
        <f t="shared" si="44"/>
        <v>455.5</v>
      </c>
    </row>
    <row r="180" spans="1:21">
      <c r="A180" s="5" t="s">
        <v>6301</v>
      </c>
      <c r="C180" s="7" t="str">
        <f t="shared" si="30"/>
        <v>KITAKA</v>
      </c>
      <c r="D180" s="7" t="str">
        <f t="shared" si="31"/>
        <v xml:space="preserve">M </v>
      </c>
      <c r="E180" s="7">
        <f t="shared" si="32"/>
        <v>7</v>
      </c>
      <c r="F180" s="7">
        <f t="shared" si="33"/>
        <v>59</v>
      </c>
      <c r="G180" s="7" t="str">
        <f t="shared" si="34"/>
        <v/>
      </c>
      <c r="H180" s="7" t="str">
        <f t="shared" si="35"/>
        <v xml:space="preserve">  </v>
      </c>
      <c r="I180" s="7" t="str">
        <f t="shared" si="36"/>
        <v/>
      </c>
      <c r="J180" s="7" t="str">
        <f t="shared" si="37"/>
        <v/>
      </c>
      <c r="K180" s="7" t="str">
        <f t="shared" si="38"/>
        <v>457.9</v>
      </c>
      <c r="L180" s="10" t="str">
        <f t="shared" si="39"/>
        <v>238.7</v>
      </c>
      <c r="M180" s="11">
        <v>7</v>
      </c>
      <c r="N180" s="4">
        <v>58</v>
      </c>
      <c r="O180" s="9">
        <v>34.14</v>
      </c>
      <c r="P180" s="8" t="str">
        <f>VLOOKUP(C180,観測地点一覧!$A$4:$K$2354,9,FALSE)</f>
        <v>宮崎北方</v>
      </c>
      <c r="Q180" s="4" t="str">
        <f t="shared" si="40"/>
        <v/>
      </c>
      <c r="R180" s="4" t="e">
        <f t="shared" si="41"/>
        <v>#N/A</v>
      </c>
      <c r="S180" s="4" t="str">
        <f t="shared" si="42"/>
        <v/>
      </c>
      <c r="T180" s="4" t="e">
        <f t="shared" si="43"/>
        <v>#N/A</v>
      </c>
      <c r="U180" s="9">
        <f t="shared" si="44"/>
        <v>457.9</v>
      </c>
    </row>
    <row r="181" spans="1:21">
      <c r="A181" s="5" t="s">
        <v>6302</v>
      </c>
      <c r="C181" s="7" t="str">
        <f t="shared" si="30"/>
        <v>AKAIKE</v>
      </c>
      <c r="D181" s="7" t="str">
        <f t="shared" si="31"/>
        <v xml:space="preserve">M </v>
      </c>
      <c r="E181" s="7">
        <f t="shared" si="32"/>
        <v>7</v>
      </c>
      <c r="F181" s="7">
        <f t="shared" si="33"/>
        <v>59</v>
      </c>
      <c r="G181" s="7" t="str">
        <f t="shared" si="34"/>
        <v/>
      </c>
      <c r="H181" s="7" t="str">
        <f t="shared" si="35"/>
        <v xml:space="preserve">  </v>
      </c>
      <c r="I181" s="7" t="str">
        <f t="shared" si="36"/>
        <v/>
      </c>
      <c r="J181" s="7" t="str">
        <f t="shared" si="37"/>
        <v/>
      </c>
      <c r="K181" s="7" t="str">
        <f t="shared" si="38"/>
        <v>461.9</v>
      </c>
      <c r="L181" s="10" t="str">
        <f t="shared" si="39"/>
        <v>255.6</v>
      </c>
      <c r="M181" s="11">
        <v>7</v>
      </c>
      <c r="N181" s="4">
        <v>58</v>
      </c>
      <c r="O181" s="9">
        <v>34.14</v>
      </c>
      <c r="P181" s="8" t="str">
        <f>VLOOKUP(C181,観測地点一覧!$A$4:$K$2354,9,FALSE)</f>
        <v>福岡赤池</v>
      </c>
      <c r="Q181" s="4" t="str">
        <f t="shared" si="40"/>
        <v/>
      </c>
      <c r="R181" s="4" t="e">
        <f t="shared" si="41"/>
        <v>#N/A</v>
      </c>
      <c r="S181" s="4" t="str">
        <f t="shared" si="42"/>
        <v/>
      </c>
      <c r="T181" s="4" t="e">
        <f t="shared" si="43"/>
        <v>#N/A</v>
      </c>
      <c r="U181" s="9">
        <f t="shared" si="44"/>
        <v>461.9</v>
      </c>
    </row>
    <row r="182" spans="1:21">
      <c r="A182" s="5" t="s">
        <v>6303</v>
      </c>
      <c r="C182" s="7" t="str">
        <f t="shared" si="30"/>
        <v>ITAHOR</v>
      </c>
      <c r="D182" s="7" t="str">
        <f t="shared" si="31"/>
        <v xml:space="preserve">M </v>
      </c>
      <c r="E182" s="7">
        <f t="shared" si="32"/>
        <v>7</v>
      </c>
      <c r="F182" s="7">
        <f t="shared" si="33"/>
        <v>59</v>
      </c>
      <c r="G182" s="7" t="str">
        <f t="shared" si="34"/>
        <v/>
      </c>
      <c r="H182" s="7" t="str">
        <f t="shared" si="35"/>
        <v xml:space="preserve">  </v>
      </c>
      <c r="I182" s="7" t="str">
        <f t="shared" si="36"/>
        <v/>
      </c>
      <c r="J182" s="7" t="str">
        <f t="shared" si="37"/>
        <v/>
      </c>
      <c r="K182" s="7" t="str">
        <f t="shared" si="38"/>
        <v>462.5</v>
      </c>
      <c r="L182" s="10" t="str">
        <f t="shared" si="39"/>
        <v xml:space="preserve"> 73.0</v>
      </c>
      <c r="M182" s="11">
        <v>7</v>
      </c>
      <c r="N182" s="4">
        <v>58</v>
      </c>
      <c r="O182" s="9">
        <v>34.14</v>
      </c>
      <c r="P182" s="8" t="str">
        <f>VLOOKUP(C182,観測地点一覧!$A$4:$K$2354,9,FALSE)</f>
        <v>潮来堀之内</v>
      </c>
      <c r="Q182" s="4" t="str">
        <f t="shared" si="40"/>
        <v/>
      </c>
      <c r="R182" s="4" t="e">
        <f t="shared" si="41"/>
        <v>#N/A</v>
      </c>
      <c r="S182" s="4" t="str">
        <f t="shared" si="42"/>
        <v/>
      </c>
      <c r="T182" s="4" t="e">
        <f t="shared" si="43"/>
        <v>#N/A</v>
      </c>
      <c r="U182" s="9">
        <f t="shared" si="44"/>
        <v>462.5</v>
      </c>
    </row>
    <row r="183" spans="1:21">
      <c r="A183" s="5" t="s">
        <v>6304</v>
      </c>
      <c r="C183" s="7" t="str">
        <f t="shared" si="30"/>
        <v>YANAIZ</v>
      </c>
      <c r="D183" s="7" t="str">
        <f t="shared" si="31"/>
        <v xml:space="preserve">P </v>
      </c>
      <c r="E183" s="7">
        <f t="shared" si="32"/>
        <v>7</v>
      </c>
      <c r="F183" s="7">
        <f t="shared" si="33"/>
        <v>59</v>
      </c>
      <c r="G183" s="7">
        <f t="shared" si="34"/>
        <v>39.729999999999997</v>
      </c>
      <c r="H183" s="7" t="str">
        <f t="shared" si="35"/>
        <v xml:space="preserve">  </v>
      </c>
      <c r="I183" s="7" t="str">
        <f t="shared" si="36"/>
        <v/>
      </c>
      <c r="J183" s="7" t="str">
        <f t="shared" si="37"/>
        <v/>
      </c>
      <c r="K183" s="7" t="str">
        <f t="shared" si="38"/>
        <v>464.6</v>
      </c>
      <c r="L183" s="10" t="str">
        <f t="shared" si="39"/>
        <v xml:space="preserve"> 51.0</v>
      </c>
      <c r="M183" s="11">
        <v>7</v>
      </c>
      <c r="N183" s="4">
        <v>58</v>
      </c>
      <c r="O183" s="9">
        <v>34.14</v>
      </c>
      <c r="P183" s="8" t="str">
        <f>VLOOKUP(C183,観測地点一覧!$A$4:$K$2354,9,FALSE)</f>
        <v>福島柳津</v>
      </c>
      <c r="Q183" s="4" t="str">
        <f t="shared" si="40"/>
        <v>P波</v>
      </c>
      <c r="R183" s="4">
        <f t="shared" si="41"/>
        <v>65.589999999999989</v>
      </c>
      <c r="S183" s="4" t="str">
        <f t="shared" si="42"/>
        <v/>
      </c>
      <c r="T183" s="4" t="e">
        <f t="shared" si="43"/>
        <v>#N/A</v>
      </c>
      <c r="U183" s="9">
        <f t="shared" si="44"/>
        <v>464.6</v>
      </c>
    </row>
    <row r="184" spans="1:21">
      <c r="A184" s="5" t="s">
        <v>6305</v>
      </c>
      <c r="C184" s="7" t="str">
        <f t="shared" si="30"/>
        <v>YANAIZ</v>
      </c>
      <c r="D184" s="7" t="str">
        <f t="shared" si="31"/>
        <v xml:space="preserve">M </v>
      </c>
      <c r="E184" s="7">
        <f t="shared" si="32"/>
        <v>7</v>
      </c>
      <c r="F184" s="7">
        <f t="shared" si="33"/>
        <v>59</v>
      </c>
      <c r="G184" s="7" t="str">
        <f t="shared" si="34"/>
        <v/>
      </c>
      <c r="H184" s="7" t="str">
        <f t="shared" si="35"/>
        <v xml:space="preserve">  </v>
      </c>
      <c r="I184" s="7" t="str">
        <f t="shared" si="36"/>
        <v/>
      </c>
      <c r="J184" s="7" t="str">
        <f t="shared" si="37"/>
        <v/>
      </c>
      <c r="K184" s="7" t="str">
        <f t="shared" si="38"/>
        <v>464.6</v>
      </c>
      <c r="L184" s="10" t="str">
        <f t="shared" si="39"/>
        <v xml:space="preserve"> 51.0</v>
      </c>
      <c r="M184" s="11">
        <v>7</v>
      </c>
      <c r="N184" s="4">
        <v>58</v>
      </c>
      <c r="O184" s="9">
        <v>34.14</v>
      </c>
      <c r="P184" s="8" t="str">
        <f>VLOOKUP(C184,観測地点一覧!$A$4:$K$2354,9,FALSE)</f>
        <v>福島柳津</v>
      </c>
      <c r="Q184" s="4" t="str">
        <f t="shared" si="40"/>
        <v/>
      </c>
      <c r="R184" s="4" t="e">
        <f t="shared" si="41"/>
        <v>#N/A</v>
      </c>
      <c r="S184" s="4" t="str">
        <f t="shared" si="42"/>
        <v/>
      </c>
      <c r="T184" s="4" t="e">
        <f t="shared" si="43"/>
        <v>#N/A</v>
      </c>
      <c r="U184" s="9">
        <f t="shared" si="44"/>
        <v>464.6</v>
      </c>
    </row>
    <row r="185" spans="1:21">
      <c r="A185" s="5" t="s">
        <v>6306</v>
      </c>
      <c r="C185" s="7" t="str">
        <f t="shared" si="30"/>
        <v>AOGASM</v>
      </c>
      <c r="D185" s="7" t="str">
        <f t="shared" si="31"/>
        <v xml:space="preserve">P </v>
      </c>
      <c r="E185" s="7">
        <f t="shared" si="32"/>
        <v>7</v>
      </c>
      <c r="F185" s="7">
        <f t="shared" si="33"/>
        <v>59</v>
      </c>
      <c r="G185" s="7">
        <f t="shared" si="34"/>
        <v>38.46</v>
      </c>
      <c r="H185" s="7" t="str">
        <f t="shared" si="35"/>
        <v xml:space="preserve">  </v>
      </c>
      <c r="I185" s="7" t="str">
        <f t="shared" si="36"/>
        <v/>
      </c>
      <c r="J185" s="7" t="str">
        <f t="shared" si="37"/>
        <v/>
      </c>
      <c r="K185" s="7" t="str">
        <f t="shared" si="38"/>
        <v>466.1</v>
      </c>
      <c r="L185" s="10" t="str">
        <f t="shared" si="39"/>
        <v>123.3</v>
      </c>
      <c r="M185" s="11">
        <v>7</v>
      </c>
      <c r="N185" s="4">
        <v>58</v>
      </c>
      <c r="O185" s="9">
        <v>34.14</v>
      </c>
      <c r="P185" s="8" t="str">
        <f>VLOOKUP(C185,観測地点一覧!$A$4:$K$2354,9,FALSE)</f>
        <v>青ヶ島向沢</v>
      </c>
      <c r="Q185" s="4" t="str">
        <f t="shared" si="40"/>
        <v>P波</v>
      </c>
      <c r="R185" s="4">
        <f t="shared" si="41"/>
        <v>64.320000000000007</v>
      </c>
      <c r="S185" s="4" t="str">
        <f t="shared" si="42"/>
        <v/>
      </c>
      <c r="T185" s="4" t="e">
        <f t="shared" si="43"/>
        <v>#N/A</v>
      </c>
      <c r="U185" s="9">
        <f t="shared" si="44"/>
        <v>466.1</v>
      </c>
    </row>
    <row r="186" spans="1:21">
      <c r="A186" s="5" t="s">
        <v>6307</v>
      </c>
      <c r="C186" s="7" t="str">
        <f t="shared" si="30"/>
        <v>AOGASM</v>
      </c>
      <c r="D186" s="7" t="str">
        <f t="shared" si="31"/>
        <v xml:space="preserve">M </v>
      </c>
      <c r="E186" s="7">
        <f t="shared" si="32"/>
        <v>7</v>
      </c>
      <c r="F186" s="7">
        <f t="shared" si="33"/>
        <v>59</v>
      </c>
      <c r="G186" s="7" t="str">
        <f t="shared" si="34"/>
        <v/>
      </c>
      <c r="H186" s="7" t="str">
        <f t="shared" si="35"/>
        <v xml:space="preserve">  </v>
      </c>
      <c r="I186" s="7" t="str">
        <f t="shared" si="36"/>
        <v/>
      </c>
      <c r="J186" s="7" t="str">
        <f t="shared" si="37"/>
        <v/>
      </c>
      <c r="K186" s="7" t="str">
        <f t="shared" si="38"/>
        <v>466.1</v>
      </c>
      <c r="L186" s="10" t="str">
        <f t="shared" si="39"/>
        <v>123.3</v>
      </c>
      <c r="M186" s="11">
        <v>7</v>
      </c>
      <c r="N186" s="4">
        <v>58</v>
      </c>
      <c r="O186" s="9">
        <v>34.14</v>
      </c>
      <c r="P186" s="8" t="str">
        <f>VLOOKUP(C186,観測地点一覧!$A$4:$K$2354,9,FALSE)</f>
        <v>青ヶ島向沢</v>
      </c>
      <c r="Q186" s="4" t="str">
        <f t="shared" si="40"/>
        <v/>
      </c>
      <c r="R186" s="4" t="e">
        <f t="shared" si="41"/>
        <v>#N/A</v>
      </c>
      <c r="S186" s="4" t="str">
        <f t="shared" si="42"/>
        <v/>
      </c>
      <c r="T186" s="4" t="e">
        <f t="shared" si="43"/>
        <v>#N/A</v>
      </c>
      <c r="U186" s="9">
        <f t="shared" si="44"/>
        <v>466.1</v>
      </c>
    </row>
    <row r="187" spans="1:21">
      <c r="A187" s="5" t="s">
        <v>6308</v>
      </c>
      <c r="C187" s="7" t="str">
        <f t="shared" si="30"/>
        <v>SASAKA</v>
      </c>
      <c r="D187" s="7" t="str">
        <f t="shared" si="31"/>
        <v xml:space="preserve">P </v>
      </c>
      <c r="E187" s="7">
        <f t="shared" si="32"/>
        <v>7</v>
      </c>
      <c r="F187" s="7">
        <f t="shared" si="33"/>
        <v>59</v>
      </c>
      <c r="G187" s="7">
        <f t="shared" si="34"/>
        <v>40.96</v>
      </c>
      <c r="H187" s="7" t="str">
        <f t="shared" si="35"/>
        <v xml:space="preserve">  </v>
      </c>
      <c r="I187" s="7" t="str">
        <f t="shared" si="36"/>
        <v/>
      </c>
      <c r="J187" s="7" t="str">
        <f t="shared" si="37"/>
        <v/>
      </c>
      <c r="K187" s="7" t="str">
        <f t="shared" si="38"/>
        <v>467.9</v>
      </c>
      <c r="L187" s="10" t="str">
        <f t="shared" si="39"/>
        <v xml:space="preserve"> 44.0</v>
      </c>
      <c r="M187" s="11">
        <v>7</v>
      </c>
      <c r="N187" s="4">
        <v>58</v>
      </c>
      <c r="O187" s="9">
        <v>34.14</v>
      </c>
      <c r="P187" s="8" t="str">
        <f>VLOOKUP(C187,観測地点一覧!$A$4:$K$2354,9,FALSE)</f>
        <v>新潟笹神</v>
      </c>
      <c r="Q187" s="4" t="str">
        <f t="shared" si="40"/>
        <v>P波</v>
      </c>
      <c r="R187" s="4">
        <f t="shared" si="41"/>
        <v>66.820000000000007</v>
      </c>
      <c r="S187" s="4" t="str">
        <f t="shared" si="42"/>
        <v/>
      </c>
      <c r="T187" s="4" t="e">
        <f t="shared" si="43"/>
        <v>#N/A</v>
      </c>
      <c r="U187" s="9">
        <f t="shared" si="44"/>
        <v>467.9</v>
      </c>
    </row>
    <row r="188" spans="1:21">
      <c r="A188" s="5" t="s">
        <v>6309</v>
      </c>
      <c r="C188" s="7" t="str">
        <f t="shared" si="30"/>
        <v>SASAKA</v>
      </c>
      <c r="D188" s="7" t="str">
        <f t="shared" si="31"/>
        <v xml:space="preserve">M </v>
      </c>
      <c r="E188" s="7">
        <f t="shared" si="32"/>
        <v>7</v>
      </c>
      <c r="F188" s="7">
        <f t="shared" si="33"/>
        <v>59</v>
      </c>
      <c r="G188" s="7" t="str">
        <f t="shared" si="34"/>
        <v/>
      </c>
      <c r="H188" s="7" t="str">
        <f t="shared" si="35"/>
        <v xml:space="preserve">  </v>
      </c>
      <c r="I188" s="7" t="str">
        <f t="shared" si="36"/>
        <v/>
      </c>
      <c r="J188" s="7" t="str">
        <f t="shared" si="37"/>
        <v/>
      </c>
      <c r="K188" s="7" t="str">
        <f t="shared" si="38"/>
        <v>467.9</v>
      </c>
      <c r="L188" s="10" t="str">
        <f t="shared" si="39"/>
        <v xml:space="preserve"> 44.0</v>
      </c>
      <c r="M188" s="11">
        <v>7</v>
      </c>
      <c r="N188" s="4">
        <v>58</v>
      </c>
      <c r="O188" s="9">
        <v>34.14</v>
      </c>
      <c r="P188" s="8" t="str">
        <f>VLOOKUP(C188,観測地点一覧!$A$4:$K$2354,9,FALSE)</f>
        <v>新潟笹神</v>
      </c>
      <c r="Q188" s="4" t="str">
        <f t="shared" si="40"/>
        <v/>
      </c>
      <c r="R188" s="4" t="e">
        <f t="shared" si="41"/>
        <v>#N/A</v>
      </c>
      <c r="S188" s="4" t="str">
        <f t="shared" si="42"/>
        <v/>
      </c>
      <c r="T188" s="4" t="e">
        <f t="shared" si="43"/>
        <v>#N/A</v>
      </c>
      <c r="U188" s="9">
        <f t="shared" si="44"/>
        <v>467.9</v>
      </c>
    </row>
    <row r="189" spans="1:21">
      <c r="A189" s="5" t="s">
        <v>6310</v>
      </c>
      <c r="C189" s="7" t="str">
        <f t="shared" si="30"/>
        <v>NAKATS</v>
      </c>
      <c r="D189" s="7" t="str">
        <f t="shared" si="31"/>
        <v xml:space="preserve">M </v>
      </c>
      <c r="E189" s="7">
        <f t="shared" si="32"/>
        <v>7</v>
      </c>
      <c r="F189" s="7">
        <f t="shared" si="33"/>
        <v>59</v>
      </c>
      <c r="G189" s="7" t="str">
        <f t="shared" si="34"/>
        <v/>
      </c>
      <c r="H189" s="7" t="str">
        <f t="shared" si="35"/>
        <v xml:space="preserve">  </v>
      </c>
      <c r="I189" s="7" t="str">
        <f t="shared" si="36"/>
        <v/>
      </c>
      <c r="J189" s="7" t="str">
        <f t="shared" si="37"/>
        <v/>
      </c>
      <c r="K189" s="7" t="str">
        <f t="shared" si="38"/>
        <v>478.0</v>
      </c>
      <c r="L189" s="10" t="str">
        <f t="shared" si="39"/>
        <v>247.8</v>
      </c>
      <c r="M189" s="11">
        <v>7</v>
      </c>
      <c r="N189" s="4">
        <v>58</v>
      </c>
      <c r="O189" s="9">
        <v>34.14</v>
      </c>
      <c r="P189" s="8" t="str">
        <f>VLOOKUP(C189,観測地点一覧!$A$4:$K$2354,9,FALSE)</f>
        <v>大分中津江</v>
      </c>
      <c r="Q189" s="4" t="str">
        <f t="shared" si="40"/>
        <v/>
      </c>
      <c r="R189" s="4" t="e">
        <f t="shared" si="41"/>
        <v>#N/A</v>
      </c>
      <c r="S189" s="4" t="str">
        <f t="shared" si="42"/>
        <v/>
      </c>
      <c r="T189" s="4" t="e">
        <f t="shared" si="43"/>
        <v>#N/A</v>
      </c>
      <c r="U189" s="9">
        <f t="shared" si="44"/>
        <v>478</v>
      </c>
    </row>
    <row r="190" spans="1:21">
      <c r="A190" s="5" t="s">
        <v>6311</v>
      </c>
      <c r="C190" s="7" t="str">
        <f t="shared" si="30"/>
        <v>TSUNO</v>
      </c>
      <c r="D190" s="7" t="str">
        <f t="shared" si="31"/>
        <v xml:space="preserve">M </v>
      </c>
      <c r="E190" s="7">
        <f t="shared" si="32"/>
        <v>7</v>
      </c>
      <c r="F190" s="7">
        <f t="shared" si="33"/>
        <v>59</v>
      </c>
      <c r="G190" s="7" t="str">
        <f t="shared" si="34"/>
        <v/>
      </c>
      <c r="H190" s="7" t="str">
        <f t="shared" si="35"/>
        <v xml:space="preserve">  </v>
      </c>
      <c r="I190" s="7" t="str">
        <f t="shared" si="36"/>
        <v/>
      </c>
      <c r="J190" s="7" t="str">
        <f t="shared" si="37"/>
        <v/>
      </c>
      <c r="K190" s="7" t="str">
        <f t="shared" si="38"/>
        <v>478.7</v>
      </c>
      <c r="L190" s="10" t="str">
        <f t="shared" si="39"/>
        <v>234.2</v>
      </c>
      <c r="M190" s="11">
        <v>7</v>
      </c>
      <c r="N190" s="4">
        <v>58</v>
      </c>
      <c r="O190" s="9">
        <v>34.14</v>
      </c>
      <c r="P190" s="8" t="str">
        <f>VLOOKUP(C190,観測地点一覧!$A$4:$K$2354,9,FALSE)</f>
        <v>宮崎都農</v>
      </c>
      <c r="Q190" s="4" t="str">
        <f t="shared" si="40"/>
        <v/>
      </c>
      <c r="R190" s="4" t="e">
        <f t="shared" si="41"/>
        <v>#N/A</v>
      </c>
      <c r="S190" s="4" t="str">
        <f t="shared" si="42"/>
        <v/>
      </c>
      <c r="T190" s="4" t="e">
        <f t="shared" si="43"/>
        <v>#N/A</v>
      </c>
      <c r="U190" s="9">
        <f t="shared" si="44"/>
        <v>478.7</v>
      </c>
    </row>
    <row r="191" spans="1:21">
      <c r="A191" s="5" t="s">
        <v>6312</v>
      </c>
      <c r="C191" s="7" t="str">
        <f t="shared" si="30"/>
        <v>YAMAUE</v>
      </c>
      <c r="D191" s="7" t="str">
        <f t="shared" si="31"/>
        <v xml:space="preserve">M </v>
      </c>
      <c r="E191" s="7">
        <f t="shared" si="32"/>
        <v>7</v>
      </c>
      <c r="F191" s="7">
        <f t="shared" si="33"/>
        <v>59</v>
      </c>
      <c r="G191" s="7" t="str">
        <f t="shared" si="34"/>
        <v/>
      </c>
      <c r="H191" s="7" t="str">
        <f t="shared" si="35"/>
        <v xml:space="preserve">  </v>
      </c>
      <c r="I191" s="7" t="str">
        <f t="shared" si="36"/>
        <v/>
      </c>
      <c r="J191" s="7" t="str">
        <f t="shared" si="37"/>
        <v/>
      </c>
      <c r="K191" s="7" t="str">
        <f t="shared" si="38"/>
        <v>479.5</v>
      </c>
      <c r="L191" s="10" t="str">
        <f t="shared" si="39"/>
        <v xml:space="preserve"> 68.3</v>
      </c>
      <c r="M191" s="11">
        <v>7</v>
      </c>
      <c r="N191" s="4">
        <v>58</v>
      </c>
      <c r="O191" s="9">
        <v>34.14</v>
      </c>
      <c r="P191" s="8" t="str">
        <f>VLOOKUP(C191,観測地点一覧!$A$4:$K$2354,9,FALSE)</f>
        <v>ひたちなか山ノ上</v>
      </c>
      <c r="Q191" s="4" t="str">
        <f t="shared" si="40"/>
        <v/>
      </c>
      <c r="R191" s="4" t="e">
        <f t="shared" si="41"/>
        <v>#N/A</v>
      </c>
      <c r="S191" s="4" t="str">
        <f t="shared" si="42"/>
        <v/>
      </c>
      <c r="T191" s="4" t="e">
        <f t="shared" si="43"/>
        <v>#N/A</v>
      </c>
      <c r="U191" s="9">
        <f t="shared" si="44"/>
        <v>479.5</v>
      </c>
    </row>
    <row r="192" spans="1:21">
      <c r="A192" s="5" t="s">
        <v>6313</v>
      </c>
      <c r="C192" s="7" t="str">
        <f t="shared" si="30"/>
        <v>HITACH</v>
      </c>
      <c r="D192" s="7" t="str">
        <f t="shared" si="31"/>
        <v xml:space="preserve">M </v>
      </c>
      <c r="E192" s="7">
        <f t="shared" si="32"/>
        <v>7</v>
      </c>
      <c r="F192" s="7">
        <f t="shared" si="33"/>
        <v>59</v>
      </c>
      <c r="G192" s="7" t="str">
        <f t="shared" si="34"/>
        <v/>
      </c>
      <c r="H192" s="7" t="str">
        <f t="shared" si="35"/>
        <v xml:space="preserve">  </v>
      </c>
      <c r="I192" s="7" t="str">
        <f t="shared" si="36"/>
        <v/>
      </c>
      <c r="J192" s="7" t="str">
        <f t="shared" si="37"/>
        <v/>
      </c>
      <c r="K192" s="7" t="str">
        <f t="shared" si="38"/>
        <v>488.4</v>
      </c>
      <c r="L192" s="10" t="str">
        <f t="shared" si="39"/>
        <v xml:space="preserve"> 64.9</v>
      </c>
      <c r="M192" s="11">
        <v>7</v>
      </c>
      <c r="N192" s="4">
        <v>58</v>
      </c>
      <c r="O192" s="9">
        <v>34.14</v>
      </c>
      <c r="P192" s="8" t="str">
        <f>VLOOKUP(C192,観測地点一覧!$A$4:$K$2354,9,FALSE)</f>
        <v>常陸太田</v>
      </c>
      <c r="Q192" s="4" t="str">
        <f t="shared" si="40"/>
        <v/>
      </c>
      <c r="R192" s="4" t="e">
        <f t="shared" si="41"/>
        <v>#N/A</v>
      </c>
      <c r="S192" s="4" t="str">
        <f t="shared" si="42"/>
        <v/>
      </c>
      <c r="T192" s="4" t="e">
        <f t="shared" si="43"/>
        <v>#N/A</v>
      </c>
      <c r="U192" s="9">
        <f t="shared" si="44"/>
        <v>488.4</v>
      </c>
    </row>
    <row r="193" spans="1:21">
      <c r="A193" s="5" t="s">
        <v>6314</v>
      </c>
      <c r="C193" s="7" t="str">
        <f t="shared" si="30"/>
        <v>ITAYA</v>
      </c>
      <c r="D193" s="7" t="str">
        <f t="shared" si="31"/>
        <v xml:space="preserve">M </v>
      </c>
      <c r="E193" s="7">
        <f t="shared" si="32"/>
        <v>7</v>
      </c>
      <c r="F193" s="7">
        <f t="shared" si="33"/>
        <v>59</v>
      </c>
      <c r="G193" s="7" t="str">
        <f t="shared" si="34"/>
        <v/>
      </c>
      <c r="H193" s="7" t="str">
        <f t="shared" si="35"/>
        <v xml:space="preserve">  </v>
      </c>
      <c r="I193" s="7" t="str">
        <f t="shared" si="36"/>
        <v/>
      </c>
      <c r="J193" s="7" t="str">
        <f t="shared" si="37"/>
        <v/>
      </c>
      <c r="K193" s="7" t="str">
        <f t="shared" si="38"/>
        <v>507.6</v>
      </c>
      <c r="L193" s="10" t="str">
        <f t="shared" si="39"/>
        <v>253.5</v>
      </c>
      <c r="M193" s="11">
        <v>7</v>
      </c>
      <c r="N193" s="4">
        <v>58</v>
      </c>
      <c r="O193" s="9">
        <v>34.14</v>
      </c>
      <c r="P193" s="8" t="str">
        <f>VLOOKUP(C193,観測地点一覧!$A$4:$K$2354,9,FALSE)</f>
        <v>福岡板屋</v>
      </c>
      <c r="Q193" s="4" t="str">
        <f t="shared" si="40"/>
        <v/>
      </c>
      <c r="R193" s="4" t="e">
        <f t="shared" si="41"/>
        <v>#N/A</v>
      </c>
      <c r="S193" s="4" t="str">
        <f t="shared" si="42"/>
        <v/>
      </c>
      <c r="T193" s="4" t="e">
        <f t="shared" si="43"/>
        <v>#N/A</v>
      </c>
      <c r="U193" s="9">
        <f t="shared" si="44"/>
        <v>507.6</v>
      </c>
    </row>
    <row r="194" spans="1:21">
      <c r="A194" s="5" t="s">
        <v>6315</v>
      </c>
      <c r="C194" s="7" t="str">
        <f t="shared" si="30"/>
        <v>FURUDN</v>
      </c>
      <c r="D194" s="7" t="str">
        <f t="shared" si="31"/>
        <v xml:space="preserve">M </v>
      </c>
      <c r="E194" s="7">
        <f t="shared" si="32"/>
        <v>7</v>
      </c>
      <c r="F194" s="7">
        <f t="shared" si="33"/>
        <v>59</v>
      </c>
      <c r="G194" s="7" t="str">
        <f t="shared" si="34"/>
        <v/>
      </c>
      <c r="H194" s="7" t="str">
        <f t="shared" si="35"/>
        <v xml:space="preserve">  </v>
      </c>
      <c r="I194" s="7" t="str">
        <f t="shared" si="36"/>
        <v/>
      </c>
      <c r="J194" s="7" t="str">
        <f t="shared" si="37"/>
        <v/>
      </c>
      <c r="K194" s="7" t="str">
        <f t="shared" si="38"/>
        <v>510.4</v>
      </c>
      <c r="L194" s="10" t="str">
        <f t="shared" si="39"/>
        <v xml:space="preserve"> 59.3</v>
      </c>
      <c r="M194" s="11">
        <v>7</v>
      </c>
      <c r="N194" s="4">
        <v>58</v>
      </c>
      <c r="O194" s="9">
        <v>34.14</v>
      </c>
      <c r="P194" s="8" t="str">
        <f>VLOOKUP(C194,観測地点一覧!$A$4:$K$2354,9,FALSE)</f>
        <v>福島古殿</v>
      </c>
      <c r="Q194" s="4" t="str">
        <f t="shared" si="40"/>
        <v/>
      </c>
      <c r="R194" s="4" t="e">
        <f t="shared" si="41"/>
        <v>#N/A</v>
      </c>
      <c r="S194" s="4" t="str">
        <f t="shared" si="42"/>
        <v/>
      </c>
      <c r="T194" s="4" t="e">
        <f t="shared" si="43"/>
        <v>#N/A</v>
      </c>
      <c r="U194" s="9">
        <f t="shared" si="44"/>
        <v>510.4</v>
      </c>
    </row>
    <row r="195" spans="1:21">
      <c r="A195" s="5" t="s">
        <v>6316</v>
      </c>
      <c r="C195" s="7" t="str">
        <f t="shared" ref="C195:C258" si="45">SUBSTITUTE(LEFT(A195,6)," ","")</f>
        <v>KUIZU3</v>
      </c>
      <c r="D195" s="7" t="str">
        <f t="shared" ref="D195:D258" si="46">MID($A195,10,2)</f>
        <v xml:space="preserve">P </v>
      </c>
      <c r="E195" s="7">
        <f t="shared" ref="E195:E258" si="47">VALUE(SUBSTITUTE(MID($A195,15,2)," ",""))</f>
        <v>7</v>
      </c>
      <c r="F195" s="7">
        <f t="shared" ref="F195:F258" si="48">VALUE(SUBSTITUTE(MID($A195,18,2)," ",""))</f>
        <v>59</v>
      </c>
      <c r="G195" s="7">
        <f t="shared" ref="G195:G258" si="49">IF(MID($A195,21,5)="     ","",VALUE(MID($A195,21,5)))</f>
        <v>45.09</v>
      </c>
      <c r="H195" s="7" t="str">
        <f t="shared" ref="H195:H258" si="50">MID($A195,33,2)</f>
        <v xml:space="preserve">  </v>
      </c>
      <c r="I195" s="7" t="str">
        <f t="shared" ref="I195:I258" si="51">IF(MID($A195,38,2)="  ","",VALUE(MID($A195,38,2)))</f>
        <v/>
      </c>
      <c r="J195" s="7" t="str">
        <f t="shared" ref="J195:J258" si="52">IF(MID($A195,41,5)="     ","",VALUE(MID($A195,41,5)))</f>
        <v/>
      </c>
      <c r="K195" s="7" t="str">
        <f t="shared" ref="K195:K258" si="53">MID($A195,94,5)</f>
        <v>513.3</v>
      </c>
      <c r="L195" s="10" t="str">
        <f t="shared" ref="L195:L258" si="54">MID($A195,100,5)</f>
        <v>241.6</v>
      </c>
      <c r="M195" s="11">
        <v>7</v>
      </c>
      <c r="N195" s="4">
        <v>58</v>
      </c>
      <c r="O195" s="9">
        <v>34.14</v>
      </c>
      <c r="P195" s="8" t="str">
        <f>VLOOKUP(C195,観測地点一覧!$A$4:$K$2354,9,FALSE)</f>
        <v>熊本泉３</v>
      </c>
      <c r="Q195" s="4" t="str">
        <f t="shared" ref="Q195:Q258" si="55">IF(OR(D195="P ",D195="IP"),"P波","")</f>
        <v>P波</v>
      </c>
      <c r="R195" s="4">
        <f t="shared" ref="R195:R258" si="56">IF(Q195="P波",(E195-M195)*3600+(F195-N195)*60+G195-O195,NA())</f>
        <v>70.95</v>
      </c>
      <c r="S195" s="4" t="str">
        <f t="shared" ref="S195:S258" si="57">IF(OR(H195="S ",H195="ES"),"S波","")</f>
        <v/>
      </c>
      <c r="T195" s="4" t="e">
        <f t="shared" ref="T195:T258" si="58">IF(S195="S波",(E195-M195)*3600+(I195-N195)*60+J195-O195,NA())</f>
        <v>#N/A</v>
      </c>
      <c r="U195" s="9">
        <f t="shared" si="44"/>
        <v>513.29999999999995</v>
      </c>
    </row>
    <row r="196" spans="1:21">
      <c r="A196" s="5" t="s">
        <v>6317</v>
      </c>
      <c r="C196" s="7" t="str">
        <f t="shared" si="45"/>
        <v>KUIZU3</v>
      </c>
      <c r="D196" s="7" t="str">
        <f t="shared" si="46"/>
        <v xml:space="preserve">M </v>
      </c>
      <c r="E196" s="7">
        <f t="shared" si="47"/>
        <v>7</v>
      </c>
      <c r="F196" s="7">
        <f t="shared" si="48"/>
        <v>59</v>
      </c>
      <c r="G196" s="7" t="str">
        <f t="shared" si="49"/>
        <v/>
      </c>
      <c r="H196" s="7" t="str">
        <f t="shared" si="50"/>
        <v xml:space="preserve">  </v>
      </c>
      <c r="I196" s="7" t="str">
        <f t="shared" si="51"/>
        <v/>
      </c>
      <c r="J196" s="7" t="str">
        <f t="shared" si="52"/>
        <v/>
      </c>
      <c r="K196" s="7" t="str">
        <f t="shared" si="53"/>
        <v>513.3</v>
      </c>
      <c r="L196" s="10" t="str">
        <f t="shared" si="54"/>
        <v>241.6</v>
      </c>
      <c r="M196" s="11">
        <v>7</v>
      </c>
      <c r="N196" s="4">
        <v>58</v>
      </c>
      <c r="O196" s="9">
        <v>34.14</v>
      </c>
      <c r="P196" s="8" t="str">
        <f>VLOOKUP(C196,観測地点一覧!$A$4:$K$2354,9,FALSE)</f>
        <v>熊本泉３</v>
      </c>
      <c r="Q196" s="4" t="str">
        <f t="shared" si="55"/>
        <v/>
      </c>
      <c r="R196" s="4" t="e">
        <f t="shared" si="56"/>
        <v>#N/A</v>
      </c>
      <c r="S196" s="4" t="str">
        <f t="shared" si="57"/>
        <v/>
      </c>
      <c r="T196" s="4" t="e">
        <f t="shared" si="58"/>
        <v>#N/A</v>
      </c>
      <c r="U196" s="9">
        <f t="shared" ref="U196:U259" si="59">IF(VALUE(K196)&gt;=U195,VALUE(K196),VALUE(K196)+1000)</f>
        <v>513.29999999999995</v>
      </c>
    </row>
    <row r="197" spans="1:21">
      <c r="A197" s="5" t="s">
        <v>6318</v>
      </c>
      <c r="C197" s="7" t="str">
        <f t="shared" si="45"/>
        <v>TAMANA</v>
      </c>
      <c r="D197" s="7" t="str">
        <f t="shared" si="46"/>
        <v xml:space="preserve">M </v>
      </c>
      <c r="E197" s="7">
        <f t="shared" si="47"/>
        <v>7</v>
      </c>
      <c r="F197" s="7">
        <f t="shared" si="48"/>
        <v>59</v>
      </c>
      <c r="G197" s="7" t="str">
        <f t="shared" si="49"/>
        <v/>
      </c>
      <c r="H197" s="7" t="str">
        <f t="shared" si="50"/>
        <v xml:space="preserve">  </v>
      </c>
      <c r="I197" s="7" t="str">
        <f t="shared" si="51"/>
        <v/>
      </c>
      <c r="J197" s="7" t="str">
        <f t="shared" si="52"/>
        <v/>
      </c>
      <c r="K197" s="7" t="str">
        <f t="shared" si="53"/>
        <v>514.7</v>
      </c>
      <c r="L197" s="10" t="str">
        <f t="shared" si="54"/>
        <v>247.6</v>
      </c>
      <c r="M197" s="11">
        <v>7</v>
      </c>
      <c r="N197" s="4">
        <v>58</v>
      </c>
      <c r="O197" s="9">
        <v>34.14</v>
      </c>
      <c r="P197" s="8" t="str">
        <f>VLOOKUP(C197,観測地点一覧!$A$4:$K$2354,9,FALSE)</f>
        <v>玉名</v>
      </c>
      <c r="Q197" s="4" t="str">
        <f t="shared" si="55"/>
        <v/>
      </c>
      <c r="R197" s="4" t="e">
        <f t="shared" si="56"/>
        <v>#N/A</v>
      </c>
      <c r="S197" s="4" t="str">
        <f t="shared" si="57"/>
        <v/>
      </c>
      <c r="T197" s="4" t="e">
        <f t="shared" si="58"/>
        <v>#N/A</v>
      </c>
      <c r="U197" s="9">
        <f t="shared" si="59"/>
        <v>514.70000000000005</v>
      </c>
    </row>
    <row r="198" spans="1:21">
      <c r="A198" s="5" t="s">
        <v>6319</v>
      </c>
      <c r="C198" s="7" t="str">
        <f t="shared" si="45"/>
        <v>AWASHI</v>
      </c>
      <c r="D198" s="7" t="str">
        <f t="shared" si="46"/>
        <v xml:space="preserve">P </v>
      </c>
      <c r="E198" s="7">
        <f t="shared" si="47"/>
        <v>7</v>
      </c>
      <c r="F198" s="7">
        <f t="shared" si="48"/>
        <v>59</v>
      </c>
      <c r="G198" s="7">
        <f t="shared" si="49"/>
        <v>46.62</v>
      </c>
      <c r="H198" s="7" t="str">
        <f t="shared" si="50"/>
        <v xml:space="preserve">  </v>
      </c>
      <c r="I198" s="7" t="str">
        <f t="shared" si="51"/>
        <v/>
      </c>
      <c r="J198" s="7" t="str">
        <f t="shared" si="52"/>
        <v/>
      </c>
      <c r="K198" s="7" t="str">
        <f t="shared" si="53"/>
        <v>515.6</v>
      </c>
      <c r="L198" s="10" t="str">
        <f t="shared" si="54"/>
        <v xml:space="preserve"> 37.9</v>
      </c>
      <c r="M198" s="11">
        <v>7</v>
      </c>
      <c r="N198" s="4">
        <v>58</v>
      </c>
      <c r="O198" s="9">
        <v>34.14</v>
      </c>
      <c r="P198" s="8" t="str">
        <f>VLOOKUP(C198,観測地点一覧!$A$4:$K$2354,9,FALSE)</f>
        <v>粟島</v>
      </c>
      <c r="Q198" s="4" t="str">
        <f t="shared" si="55"/>
        <v>P波</v>
      </c>
      <c r="R198" s="4">
        <f t="shared" si="56"/>
        <v>72.48</v>
      </c>
      <c r="S198" s="4" t="str">
        <f t="shared" si="57"/>
        <v/>
      </c>
      <c r="T198" s="4" t="e">
        <f t="shared" si="58"/>
        <v>#N/A</v>
      </c>
      <c r="U198" s="9">
        <f t="shared" si="59"/>
        <v>515.6</v>
      </c>
    </row>
    <row r="199" spans="1:21">
      <c r="A199" s="5" t="s">
        <v>6320</v>
      </c>
      <c r="C199" s="7" t="str">
        <f t="shared" si="45"/>
        <v>AWASHI</v>
      </c>
      <c r="D199" s="7" t="str">
        <f t="shared" si="46"/>
        <v xml:space="preserve">M </v>
      </c>
      <c r="E199" s="7">
        <f t="shared" si="47"/>
        <v>7</v>
      </c>
      <c r="F199" s="7">
        <f t="shared" si="48"/>
        <v>59</v>
      </c>
      <c r="G199" s="7" t="str">
        <f t="shared" si="49"/>
        <v/>
      </c>
      <c r="H199" s="7" t="str">
        <f t="shared" si="50"/>
        <v xml:space="preserve">  </v>
      </c>
      <c r="I199" s="7" t="str">
        <f t="shared" si="51"/>
        <v/>
      </c>
      <c r="J199" s="7" t="str">
        <f t="shared" si="52"/>
        <v/>
      </c>
      <c r="K199" s="7" t="str">
        <f t="shared" si="53"/>
        <v>515.6</v>
      </c>
      <c r="L199" s="10" t="str">
        <f t="shared" si="54"/>
        <v xml:space="preserve"> 37.9</v>
      </c>
      <c r="M199" s="11">
        <v>7</v>
      </c>
      <c r="N199" s="4">
        <v>58</v>
      </c>
      <c r="O199" s="9">
        <v>34.14</v>
      </c>
      <c r="P199" s="8" t="str">
        <f>VLOOKUP(C199,観測地点一覧!$A$4:$K$2354,9,FALSE)</f>
        <v>粟島</v>
      </c>
      <c r="Q199" s="4" t="str">
        <f t="shared" si="55"/>
        <v/>
      </c>
      <c r="R199" s="4" t="e">
        <f t="shared" si="56"/>
        <v>#N/A</v>
      </c>
      <c r="S199" s="4" t="str">
        <f t="shared" si="57"/>
        <v/>
      </c>
      <c r="T199" s="4" t="e">
        <f t="shared" si="58"/>
        <v>#N/A</v>
      </c>
      <c r="U199" s="9">
        <f t="shared" si="59"/>
        <v>515.6</v>
      </c>
    </row>
    <row r="200" spans="1:21">
      <c r="A200" s="5" t="s">
        <v>6321</v>
      </c>
      <c r="C200" s="7" t="str">
        <f t="shared" si="45"/>
        <v>OTAMA2</v>
      </c>
      <c r="D200" s="7" t="str">
        <f t="shared" si="46"/>
        <v xml:space="preserve">M </v>
      </c>
      <c r="E200" s="7">
        <f t="shared" si="47"/>
        <v>7</v>
      </c>
      <c r="F200" s="7">
        <f t="shared" si="48"/>
        <v>59</v>
      </c>
      <c r="G200" s="7" t="str">
        <f t="shared" si="49"/>
        <v/>
      </c>
      <c r="H200" s="7" t="str">
        <f t="shared" si="50"/>
        <v xml:space="preserve">  </v>
      </c>
      <c r="I200" s="7" t="str">
        <f t="shared" si="51"/>
        <v/>
      </c>
      <c r="J200" s="7" t="str">
        <f t="shared" si="52"/>
        <v/>
      </c>
      <c r="K200" s="7" t="str">
        <f t="shared" si="53"/>
        <v>519.9</v>
      </c>
      <c r="L200" s="10" t="str">
        <f t="shared" si="54"/>
        <v xml:space="preserve"> 53.2</v>
      </c>
      <c r="M200" s="11">
        <v>7</v>
      </c>
      <c r="N200" s="4">
        <v>58</v>
      </c>
      <c r="O200" s="9">
        <v>34.14</v>
      </c>
      <c r="P200" s="8" t="str">
        <f>VLOOKUP(C200,観測地点一覧!$A$4:$K$2354,9,FALSE)</f>
        <v>大玉大山</v>
      </c>
      <c r="Q200" s="4" t="str">
        <f t="shared" si="55"/>
        <v/>
      </c>
      <c r="R200" s="4" t="e">
        <f t="shared" si="56"/>
        <v>#N/A</v>
      </c>
      <c r="S200" s="4" t="str">
        <f t="shared" si="57"/>
        <v/>
      </c>
      <c r="T200" s="4" t="e">
        <f t="shared" si="58"/>
        <v>#N/A</v>
      </c>
      <c r="U200" s="9">
        <f t="shared" si="59"/>
        <v>519.9</v>
      </c>
    </row>
    <row r="201" spans="1:21">
      <c r="A201" s="5" t="s">
        <v>6322</v>
      </c>
      <c r="C201" s="7" t="str">
        <f t="shared" si="45"/>
        <v>ARCADI</v>
      </c>
      <c r="D201" s="7" t="str">
        <f t="shared" si="46"/>
        <v xml:space="preserve">M </v>
      </c>
      <c r="E201" s="7">
        <f t="shared" si="47"/>
        <v>7</v>
      </c>
      <c r="F201" s="7">
        <f t="shared" si="48"/>
        <v>59</v>
      </c>
      <c r="G201" s="7" t="str">
        <f t="shared" si="49"/>
        <v/>
      </c>
      <c r="H201" s="7" t="str">
        <f t="shared" si="50"/>
        <v xml:space="preserve">  </v>
      </c>
      <c r="I201" s="7" t="str">
        <f t="shared" si="51"/>
        <v/>
      </c>
      <c r="J201" s="7" t="str">
        <f t="shared" si="52"/>
        <v/>
      </c>
      <c r="K201" s="7" t="str">
        <f t="shared" si="53"/>
        <v>529.6</v>
      </c>
      <c r="L201" s="10" t="str">
        <f t="shared" si="54"/>
        <v xml:space="preserve"> 48.7</v>
      </c>
      <c r="M201" s="11">
        <v>7</v>
      </c>
      <c r="N201" s="4">
        <v>58</v>
      </c>
      <c r="O201" s="9">
        <v>34.14</v>
      </c>
      <c r="P201" s="8" t="str">
        <f>VLOOKUP(C201,観測地点一覧!$A$4:$K$2354,9,FALSE)</f>
        <v>米沢アルカディア</v>
      </c>
      <c r="Q201" s="4" t="str">
        <f t="shared" si="55"/>
        <v/>
      </c>
      <c r="R201" s="4" t="e">
        <f t="shared" si="56"/>
        <v>#N/A</v>
      </c>
      <c r="S201" s="4" t="str">
        <f t="shared" si="57"/>
        <v/>
      </c>
      <c r="T201" s="4" t="e">
        <f t="shared" si="58"/>
        <v>#N/A</v>
      </c>
      <c r="U201" s="9">
        <f t="shared" si="59"/>
        <v>529.6</v>
      </c>
    </row>
    <row r="202" spans="1:21">
      <c r="A202" s="5" t="s">
        <v>6323</v>
      </c>
      <c r="C202" s="7" t="str">
        <f t="shared" si="45"/>
        <v>IWAKMZ</v>
      </c>
      <c r="D202" s="7" t="str">
        <f t="shared" si="46"/>
        <v xml:space="preserve">M </v>
      </c>
      <c r="E202" s="7">
        <f t="shared" si="47"/>
        <v>7</v>
      </c>
      <c r="F202" s="7">
        <f t="shared" si="48"/>
        <v>59</v>
      </c>
      <c r="G202" s="7" t="str">
        <f t="shared" si="49"/>
        <v/>
      </c>
      <c r="H202" s="7" t="str">
        <f t="shared" si="50"/>
        <v xml:space="preserve">  </v>
      </c>
      <c r="I202" s="7" t="str">
        <f t="shared" si="51"/>
        <v/>
      </c>
      <c r="J202" s="7" t="str">
        <f t="shared" si="52"/>
        <v/>
      </c>
      <c r="K202" s="7" t="str">
        <f t="shared" si="53"/>
        <v>529.9</v>
      </c>
      <c r="L202" s="10" t="str">
        <f t="shared" si="54"/>
        <v xml:space="preserve"> 60.3</v>
      </c>
      <c r="M202" s="11">
        <v>7</v>
      </c>
      <c r="N202" s="4">
        <v>58</v>
      </c>
      <c r="O202" s="9">
        <v>34.14</v>
      </c>
      <c r="P202" s="8" t="str">
        <f>VLOOKUP(C202,観測地点一覧!$A$4:$K$2354,9,FALSE)</f>
        <v>いわき水石山</v>
      </c>
      <c r="Q202" s="4" t="str">
        <f t="shared" si="55"/>
        <v/>
      </c>
      <c r="R202" s="4" t="e">
        <f t="shared" si="56"/>
        <v>#N/A</v>
      </c>
      <c r="S202" s="4" t="str">
        <f t="shared" si="57"/>
        <v/>
      </c>
      <c r="T202" s="4" t="e">
        <f t="shared" si="58"/>
        <v>#N/A</v>
      </c>
      <c r="U202" s="9">
        <f t="shared" si="59"/>
        <v>529.9</v>
      </c>
    </row>
    <row r="203" spans="1:21">
      <c r="A203" s="5" t="s">
        <v>6324</v>
      </c>
      <c r="C203" s="7" t="str">
        <f t="shared" si="45"/>
        <v>NICHIN</v>
      </c>
      <c r="D203" s="7" t="str">
        <f t="shared" si="46"/>
        <v xml:space="preserve">M </v>
      </c>
      <c r="E203" s="7">
        <f t="shared" si="47"/>
        <v>7</v>
      </c>
      <c r="F203" s="7">
        <f t="shared" si="48"/>
        <v>59</v>
      </c>
      <c r="G203" s="7" t="str">
        <f t="shared" si="49"/>
        <v/>
      </c>
      <c r="H203" s="7" t="str">
        <f t="shared" si="50"/>
        <v xml:space="preserve">  </v>
      </c>
      <c r="I203" s="7" t="str">
        <f t="shared" si="51"/>
        <v/>
      </c>
      <c r="J203" s="7" t="str">
        <f t="shared" si="52"/>
        <v/>
      </c>
      <c r="K203" s="7" t="str">
        <f t="shared" si="53"/>
        <v>530.0</v>
      </c>
      <c r="L203" s="10" t="str">
        <f t="shared" si="54"/>
        <v>229.4</v>
      </c>
      <c r="M203" s="11">
        <v>7</v>
      </c>
      <c r="N203" s="4">
        <v>58</v>
      </c>
      <c r="O203" s="9">
        <v>34.14</v>
      </c>
      <c r="P203" s="8" t="str">
        <f>VLOOKUP(C203,観測地点一覧!$A$4:$K$2354,9,FALSE)</f>
        <v>日南北郷</v>
      </c>
      <c r="Q203" s="4" t="str">
        <f t="shared" si="55"/>
        <v/>
      </c>
      <c r="R203" s="4" t="e">
        <f t="shared" si="56"/>
        <v>#N/A</v>
      </c>
      <c r="S203" s="4" t="str">
        <f t="shared" si="57"/>
        <v/>
      </c>
      <c r="T203" s="4" t="e">
        <f t="shared" si="58"/>
        <v>#N/A</v>
      </c>
      <c r="U203" s="9">
        <f t="shared" si="59"/>
        <v>530</v>
      </c>
    </row>
    <row r="204" spans="1:21">
      <c r="A204" s="5" t="s">
        <v>6325</v>
      </c>
      <c r="C204" s="7" t="str">
        <f t="shared" si="45"/>
        <v>TAKAZA</v>
      </c>
      <c r="D204" s="7" t="str">
        <f t="shared" si="46"/>
        <v xml:space="preserve">P </v>
      </c>
      <c r="E204" s="7">
        <f t="shared" si="47"/>
        <v>7</v>
      </c>
      <c r="F204" s="7">
        <f t="shared" si="48"/>
        <v>59</v>
      </c>
      <c r="G204" s="7">
        <f t="shared" si="49"/>
        <v>48.23</v>
      </c>
      <c r="H204" s="7" t="str">
        <f t="shared" si="50"/>
        <v xml:space="preserve">  </v>
      </c>
      <c r="I204" s="7" t="str">
        <f t="shared" si="51"/>
        <v/>
      </c>
      <c r="J204" s="7" t="str">
        <f t="shared" si="52"/>
        <v/>
      </c>
      <c r="K204" s="7" t="str">
        <f t="shared" si="53"/>
        <v>533.2</v>
      </c>
      <c r="L204" s="10" t="str">
        <f t="shared" si="54"/>
        <v>233.6</v>
      </c>
      <c r="M204" s="11">
        <v>7</v>
      </c>
      <c r="N204" s="4">
        <v>58</v>
      </c>
      <c r="O204" s="9">
        <v>34.14</v>
      </c>
      <c r="P204" s="8" t="str">
        <f>VLOOKUP(C204,観測地点一覧!$A$4:$K$2354,9,FALSE)</f>
        <v>宮崎高崎</v>
      </c>
      <c r="Q204" s="4" t="str">
        <f t="shared" si="55"/>
        <v>P波</v>
      </c>
      <c r="R204" s="4">
        <f t="shared" si="56"/>
        <v>74.089999999999989</v>
      </c>
      <c r="S204" s="4" t="str">
        <f t="shared" si="57"/>
        <v/>
      </c>
      <c r="T204" s="4" t="e">
        <f t="shared" si="58"/>
        <v>#N/A</v>
      </c>
      <c r="U204" s="9">
        <f t="shared" si="59"/>
        <v>533.20000000000005</v>
      </c>
    </row>
    <row r="205" spans="1:21">
      <c r="A205" s="5" t="s">
        <v>6326</v>
      </c>
      <c r="C205" s="7" t="str">
        <f t="shared" si="45"/>
        <v>TAKAZA</v>
      </c>
      <c r="D205" s="7" t="str">
        <f t="shared" si="46"/>
        <v xml:space="preserve">M </v>
      </c>
      <c r="E205" s="7">
        <f t="shared" si="47"/>
        <v>7</v>
      </c>
      <c r="F205" s="7">
        <f t="shared" si="48"/>
        <v>59</v>
      </c>
      <c r="G205" s="7" t="str">
        <f t="shared" si="49"/>
        <v/>
      </c>
      <c r="H205" s="7" t="str">
        <f t="shared" si="50"/>
        <v xml:space="preserve">  </v>
      </c>
      <c r="I205" s="7" t="str">
        <f t="shared" si="51"/>
        <v/>
      </c>
      <c r="J205" s="7" t="str">
        <f t="shared" si="52"/>
        <v/>
      </c>
      <c r="K205" s="7" t="str">
        <f t="shared" si="53"/>
        <v>533.2</v>
      </c>
      <c r="L205" s="10" t="str">
        <f t="shared" si="54"/>
        <v>233.6</v>
      </c>
      <c r="M205" s="11">
        <v>7</v>
      </c>
      <c r="N205" s="4">
        <v>58</v>
      </c>
      <c r="O205" s="9">
        <v>34.14</v>
      </c>
      <c r="P205" s="8" t="str">
        <f>VLOOKUP(C205,観測地点一覧!$A$4:$K$2354,9,FALSE)</f>
        <v>宮崎高崎</v>
      </c>
      <c r="Q205" s="4" t="str">
        <f t="shared" si="55"/>
        <v/>
      </c>
      <c r="R205" s="4" t="e">
        <f t="shared" si="56"/>
        <v>#N/A</v>
      </c>
      <c r="S205" s="4" t="str">
        <f t="shared" si="57"/>
        <v/>
      </c>
      <c r="T205" s="4" t="e">
        <f t="shared" si="58"/>
        <v>#N/A</v>
      </c>
      <c r="U205" s="9">
        <f t="shared" si="59"/>
        <v>533.20000000000005</v>
      </c>
    </row>
    <row r="206" spans="1:21">
      <c r="A206" s="5" t="s">
        <v>6327</v>
      </c>
      <c r="C206" s="7" t="str">
        <f t="shared" si="45"/>
        <v>SHIRAT</v>
      </c>
      <c r="D206" s="7" t="str">
        <f t="shared" si="46"/>
        <v xml:space="preserve">M </v>
      </c>
      <c r="E206" s="7">
        <f t="shared" si="47"/>
        <v>7</v>
      </c>
      <c r="F206" s="7">
        <f t="shared" si="48"/>
        <v>59</v>
      </c>
      <c r="G206" s="7" t="str">
        <f t="shared" si="49"/>
        <v/>
      </c>
      <c r="H206" s="7" t="str">
        <f t="shared" si="50"/>
        <v xml:space="preserve">  </v>
      </c>
      <c r="I206" s="7" t="str">
        <f t="shared" si="51"/>
        <v/>
      </c>
      <c r="J206" s="7" t="str">
        <f t="shared" si="52"/>
        <v/>
      </c>
      <c r="K206" s="7" t="str">
        <f t="shared" si="53"/>
        <v>546.5</v>
      </c>
      <c r="L206" s="10" t="str">
        <f t="shared" si="54"/>
        <v xml:space="preserve"> 45.4</v>
      </c>
      <c r="M206" s="11">
        <v>7</v>
      </c>
      <c r="N206" s="4">
        <v>58</v>
      </c>
      <c r="O206" s="9">
        <v>34.14</v>
      </c>
      <c r="P206" s="8" t="str">
        <f>VLOOKUP(C206,観測地点一覧!$A$4:$K$2354,9,FALSE)</f>
        <v>山形白鷹</v>
      </c>
      <c r="Q206" s="4" t="str">
        <f t="shared" si="55"/>
        <v/>
      </c>
      <c r="R206" s="4" t="e">
        <f t="shared" si="56"/>
        <v>#N/A</v>
      </c>
      <c r="S206" s="4" t="str">
        <f t="shared" si="57"/>
        <v/>
      </c>
      <c r="T206" s="4" t="e">
        <f t="shared" si="58"/>
        <v>#N/A</v>
      </c>
      <c r="U206" s="9">
        <f t="shared" si="59"/>
        <v>546.5</v>
      </c>
    </row>
    <row r="207" spans="1:21">
      <c r="A207" s="5" t="s">
        <v>6328</v>
      </c>
      <c r="C207" s="7" t="str">
        <f t="shared" si="45"/>
        <v>NARU</v>
      </c>
      <c r="D207" s="7" t="str">
        <f t="shared" si="46"/>
        <v xml:space="preserve">M </v>
      </c>
      <c r="E207" s="7">
        <f t="shared" si="47"/>
        <v>7</v>
      </c>
      <c r="F207" s="7">
        <f t="shared" si="48"/>
        <v>59</v>
      </c>
      <c r="G207" s="7" t="str">
        <f t="shared" si="49"/>
        <v/>
      </c>
      <c r="H207" s="7" t="str">
        <f t="shared" si="50"/>
        <v xml:space="preserve">  </v>
      </c>
      <c r="I207" s="7" t="str">
        <f t="shared" si="51"/>
        <v/>
      </c>
      <c r="J207" s="7" t="str">
        <f t="shared" si="52"/>
        <v/>
      </c>
      <c r="K207" s="7" t="str">
        <f t="shared" si="53"/>
        <v>547.4</v>
      </c>
      <c r="L207" s="10" t="str">
        <f t="shared" si="54"/>
        <v>229.0</v>
      </c>
      <c r="M207" s="11">
        <v>7</v>
      </c>
      <c r="N207" s="4">
        <v>58</v>
      </c>
      <c r="O207" s="9">
        <v>34.14</v>
      </c>
      <c r="P207" s="8" t="str">
        <f>VLOOKUP(C207,観測地点一覧!$A$4:$K$2354,9,FALSE)</f>
        <v>串間奈留</v>
      </c>
      <c r="Q207" s="4" t="str">
        <f t="shared" si="55"/>
        <v/>
      </c>
      <c r="R207" s="4" t="e">
        <f t="shared" si="56"/>
        <v>#N/A</v>
      </c>
      <c r="S207" s="4" t="str">
        <f t="shared" si="57"/>
        <v/>
      </c>
      <c r="T207" s="4" t="e">
        <f t="shared" si="58"/>
        <v>#N/A</v>
      </c>
      <c r="U207" s="9">
        <f t="shared" si="59"/>
        <v>547.4</v>
      </c>
    </row>
    <row r="208" spans="1:21">
      <c r="A208" s="5" t="s">
        <v>6329</v>
      </c>
      <c r="C208" s="7" t="str">
        <f t="shared" si="45"/>
        <v>KAWAUC</v>
      </c>
      <c r="D208" s="7" t="str">
        <f t="shared" si="46"/>
        <v xml:space="preserve">P </v>
      </c>
      <c r="E208" s="7">
        <f t="shared" si="47"/>
        <v>7</v>
      </c>
      <c r="F208" s="7">
        <f t="shared" si="48"/>
        <v>59</v>
      </c>
      <c r="G208" s="7">
        <f t="shared" si="49"/>
        <v>50.32</v>
      </c>
      <c r="H208" s="7" t="str">
        <f t="shared" si="50"/>
        <v xml:space="preserve">  </v>
      </c>
      <c r="I208" s="7" t="str">
        <f t="shared" si="51"/>
        <v/>
      </c>
      <c r="J208" s="7" t="str">
        <f t="shared" si="52"/>
        <v/>
      </c>
      <c r="K208" s="7" t="str">
        <f t="shared" si="53"/>
        <v>549.4</v>
      </c>
      <c r="L208" s="10" t="str">
        <f t="shared" si="54"/>
        <v xml:space="preserve"> 57.8</v>
      </c>
      <c r="M208" s="11">
        <v>7</v>
      </c>
      <c r="N208" s="4">
        <v>58</v>
      </c>
      <c r="O208" s="9">
        <v>34.14</v>
      </c>
      <c r="P208" s="8" t="str">
        <f>VLOOKUP(C208,観測地点一覧!$A$4:$K$2354,9,FALSE)</f>
        <v>福島川内</v>
      </c>
      <c r="Q208" s="4" t="str">
        <f t="shared" si="55"/>
        <v>P波</v>
      </c>
      <c r="R208" s="4">
        <f t="shared" si="56"/>
        <v>76.179999999999993</v>
      </c>
      <c r="S208" s="4" t="str">
        <f t="shared" si="57"/>
        <v/>
      </c>
      <c r="T208" s="4" t="e">
        <f t="shared" si="58"/>
        <v>#N/A</v>
      </c>
      <c r="U208" s="9">
        <f t="shared" si="59"/>
        <v>549.4</v>
      </c>
    </row>
    <row r="209" spans="1:21">
      <c r="A209" s="5" t="s">
        <v>6330</v>
      </c>
      <c r="C209" s="7" t="str">
        <f t="shared" si="45"/>
        <v>KAWAUC</v>
      </c>
      <c r="D209" s="7" t="str">
        <f t="shared" si="46"/>
        <v xml:space="preserve">M </v>
      </c>
      <c r="E209" s="7">
        <f t="shared" si="47"/>
        <v>7</v>
      </c>
      <c r="F209" s="7">
        <f t="shared" si="48"/>
        <v>59</v>
      </c>
      <c r="G209" s="7" t="str">
        <f t="shared" si="49"/>
        <v/>
      </c>
      <c r="H209" s="7" t="str">
        <f t="shared" si="50"/>
        <v xml:space="preserve">  </v>
      </c>
      <c r="I209" s="7" t="str">
        <f t="shared" si="51"/>
        <v/>
      </c>
      <c r="J209" s="7" t="str">
        <f t="shared" si="52"/>
        <v/>
      </c>
      <c r="K209" s="7" t="str">
        <f t="shared" si="53"/>
        <v>549.4</v>
      </c>
      <c r="L209" s="10" t="str">
        <f t="shared" si="54"/>
        <v xml:space="preserve"> 57.8</v>
      </c>
      <c r="M209" s="11">
        <v>7</v>
      </c>
      <c r="N209" s="4">
        <v>58</v>
      </c>
      <c r="O209" s="9">
        <v>34.14</v>
      </c>
      <c r="P209" s="8" t="str">
        <f>VLOOKUP(C209,観測地点一覧!$A$4:$K$2354,9,FALSE)</f>
        <v>福島川内</v>
      </c>
      <c r="Q209" s="4" t="str">
        <f t="shared" si="55"/>
        <v/>
      </c>
      <c r="R209" s="4" t="e">
        <f t="shared" si="56"/>
        <v>#N/A</v>
      </c>
      <c r="S209" s="4" t="str">
        <f t="shared" si="57"/>
        <v/>
      </c>
      <c r="T209" s="4" t="e">
        <f t="shared" si="58"/>
        <v>#N/A</v>
      </c>
      <c r="U209" s="9">
        <f t="shared" si="59"/>
        <v>549.4</v>
      </c>
    </row>
    <row r="210" spans="1:21">
      <c r="A210" s="5" t="s">
        <v>6331</v>
      </c>
      <c r="C210" s="7" t="str">
        <f t="shared" si="45"/>
        <v>YATSUM</v>
      </c>
      <c r="D210" s="7" t="str">
        <f t="shared" si="46"/>
        <v xml:space="preserve">P </v>
      </c>
      <c r="E210" s="7">
        <f t="shared" si="47"/>
        <v>7</v>
      </c>
      <c r="F210" s="7">
        <f t="shared" si="48"/>
        <v>59</v>
      </c>
      <c r="G210" s="7">
        <f t="shared" si="49"/>
        <v>51.01</v>
      </c>
      <c r="H210" s="7" t="str">
        <f t="shared" si="50"/>
        <v xml:space="preserve">  </v>
      </c>
      <c r="I210" s="7" t="str">
        <f t="shared" si="51"/>
        <v/>
      </c>
      <c r="J210" s="7" t="str">
        <f t="shared" si="52"/>
        <v/>
      </c>
      <c r="K210" s="7" t="str">
        <f t="shared" si="53"/>
        <v>553.8</v>
      </c>
      <c r="L210" s="10" t="str">
        <f t="shared" si="54"/>
        <v xml:space="preserve"> 40.1</v>
      </c>
      <c r="M210" s="11">
        <v>7</v>
      </c>
      <c r="N210" s="4">
        <v>58</v>
      </c>
      <c r="O210" s="9">
        <v>34.14</v>
      </c>
      <c r="P210" s="8" t="str">
        <f>VLOOKUP(C210,観測地点一覧!$A$4:$K$2354,9,FALSE)</f>
        <v>山形温海</v>
      </c>
      <c r="Q210" s="4" t="str">
        <f t="shared" si="55"/>
        <v>P波</v>
      </c>
      <c r="R210" s="4">
        <f t="shared" si="56"/>
        <v>76.86999999999999</v>
      </c>
      <c r="S210" s="4" t="str">
        <f t="shared" si="57"/>
        <v/>
      </c>
      <c r="T210" s="4" t="e">
        <f t="shared" si="58"/>
        <v>#N/A</v>
      </c>
      <c r="U210" s="9">
        <f t="shared" si="59"/>
        <v>553.79999999999995</v>
      </c>
    </row>
    <row r="211" spans="1:21">
      <c r="A211" s="5" t="s">
        <v>6332</v>
      </c>
      <c r="C211" s="7" t="str">
        <f t="shared" si="45"/>
        <v>YATSUM</v>
      </c>
      <c r="D211" s="7" t="str">
        <f t="shared" si="46"/>
        <v xml:space="preserve">M </v>
      </c>
      <c r="E211" s="7">
        <f t="shared" si="47"/>
        <v>7</v>
      </c>
      <c r="F211" s="7">
        <f t="shared" si="48"/>
        <v>59</v>
      </c>
      <c r="G211" s="7" t="str">
        <f t="shared" si="49"/>
        <v/>
      </c>
      <c r="H211" s="7" t="str">
        <f t="shared" si="50"/>
        <v xml:space="preserve">  </v>
      </c>
      <c r="I211" s="7" t="str">
        <f t="shared" si="51"/>
        <v/>
      </c>
      <c r="J211" s="7" t="str">
        <f t="shared" si="52"/>
        <v/>
      </c>
      <c r="K211" s="7" t="str">
        <f t="shared" si="53"/>
        <v>553.8</v>
      </c>
      <c r="L211" s="10" t="str">
        <f t="shared" si="54"/>
        <v xml:space="preserve"> 40.1</v>
      </c>
      <c r="M211" s="11">
        <v>7</v>
      </c>
      <c r="N211" s="4">
        <v>58</v>
      </c>
      <c r="O211" s="9">
        <v>34.14</v>
      </c>
      <c r="P211" s="8" t="str">
        <f>VLOOKUP(C211,観測地点一覧!$A$4:$K$2354,9,FALSE)</f>
        <v>山形温海</v>
      </c>
      <c r="Q211" s="4" t="str">
        <f t="shared" si="55"/>
        <v/>
      </c>
      <c r="R211" s="4" t="e">
        <f t="shared" si="56"/>
        <v>#N/A</v>
      </c>
      <c r="S211" s="4" t="str">
        <f t="shared" si="57"/>
        <v/>
      </c>
      <c r="T211" s="4" t="e">
        <f t="shared" si="58"/>
        <v>#N/A</v>
      </c>
      <c r="U211" s="9">
        <f t="shared" si="59"/>
        <v>553.79999999999995</v>
      </c>
    </row>
    <row r="212" spans="1:21">
      <c r="A212" s="5" t="s">
        <v>6333</v>
      </c>
      <c r="C212" s="7" t="str">
        <f t="shared" si="45"/>
        <v>IKI</v>
      </c>
      <c r="D212" s="7" t="str">
        <f t="shared" si="46"/>
        <v xml:space="preserve">P </v>
      </c>
      <c r="E212" s="7">
        <f t="shared" si="47"/>
        <v>7</v>
      </c>
      <c r="F212" s="7">
        <f t="shared" si="48"/>
        <v>59</v>
      </c>
      <c r="G212" s="7">
        <f t="shared" si="49"/>
        <v>49.42</v>
      </c>
      <c r="H212" s="7" t="str">
        <f t="shared" si="50"/>
        <v xml:space="preserve">  </v>
      </c>
      <c r="I212" s="7" t="str">
        <f t="shared" si="51"/>
        <v/>
      </c>
      <c r="J212" s="7" t="str">
        <f t="shared" si="52"/>
        <v/>
      </c>
      <c r="K212" s="7" t="str">
        <f t="shared" si="53"/>
        <v>554.4</v>
      </c>
      <c r="L212" s="10" t="str">
        <f t="shared" si="54"/>
        <v>259.6</v>
      </c>
      <c r="M212" s="11">
        <v>7</v>
      </c>
      <c r="N212" s="4">
        <v>58</v>
      </c>
      <c r="O212" s="9">
        <v>34.14</v>
      </c>
      <c r="P212" s="8" t="str">
        <f>VLOOKUP(C212,観測地点一覧!$A$4:$K$2354,9,FALSE)</f>
        <v>壱岐</v>
      </c>
      <c r="Q212" s="4" t="str">
        <f t="shared" si="55"/>
        <v>P波</v>
      </c>
      <c r="R212" s="4">
        <f t="shared" si="56"/>
        <v>75.28</v>
      </c>
      <c r="S212" s="4" t="str">
        <f t="shared" si="57"/>
        <v/>
      </c>
      <c r="T212" s="4" t="e">
        <f t="shared" si="58"/>
        <v>#N/A</v>
      </c>
      <c r="U212" s="9">
        <f t="shared" si="59"/>
        <v>554.4</v>
      </c>
    </row>
    <row r="213" spans="1:21">
      <c r="A213" s="5" t="s">
        <v>6334</v>
      </c>
      <c r="C213" s="7" t="str">
        <f t="shared" si="45"/>
        <v>IKI</v>
      </c>
      <c r="D213" s="7" t="str">
        <f t="shared" si="46"/>
        <v xml:space="preserve">M </v>
      </c>
      <c r="E213" s="7">
        <f t="shared" si="47"/>
        <v>7</v>
      </c>
      <c r="F213" s="7">
        <f t="shared" si="48"/>
        <v>59</v>
      </c>
      <c r="G213" s="7" t="str">
        <f t="shared" si="49"/>
        <v/>
      </c>
      <c r="H213" s="7" t="str">
        <f t="shared" si="50"/>
        <v xml:space="preserve">  </v>
      </c>
      <c r="I213" s="7" t="str">
        <f t="shared" si="51"/>
        <v/>
      </c>
      <c r="J213" s="7" t="str">
        <f t="shared" si="52"/>
        <v/>
      </c>
      <c r="K213" s="7" t="str">
        <f t="shared" si="53"/>
        <v>554.4</v>
      </c>
      <c r="L213" s="10" t="str">
        <f t="shared" si="54"/>
        <v>259.6</v>
      </c>
      <c r="M213" s="11">
        <v>7</v>
      </c>
      <c r="N213" s="4">
        <v>58</v>
      </c>
      <c r="O213" s="9">
        <v>34.14</v>
      </c>
      <c r="P213" s="8" t="str">
        <f>VLOOKUP(C213,観測地点一覧!$A$4:$K$2354,9,FALSE)</f>
        <v>壱岐</v>
      </c>
      <c r="Q213" s="4" t="str">
        <f t="shared" si="55"/>
        <v/>
      </c>
      <c r="R213" s="4" t="e">
        <f t="shared" si="56"/>
        <v>#N/A</v>
      </c>
      <c r="S213" s="4" t="str">
        <f t="shared" si="57"/>
        <v/>
      </c>
      <c r="T213" s="4" t="e">
        <f t="shared" si="58"/>
        <v>#N/A</v>
      </c>
      <c r="U213" s="9">
        <f t="shared" si="59"/>
        <v>554.4</v>
      </c>
    </row>
    <row r="214" spans="1:21">
      <c r="A214" s="5" t="s">
        <v>6335</v>
      </c>
      <c r="C214" s="7" t="str">
        <f t="shared" si="45"/>
        <v>OKUCHI</v>
      </c>
      <c r="D214" s="7" t="str">
        <f t="shared" si="46"/>
        <v xml:space="preserve">M </v>
      </c>
      <c r="E214" s="7">
        <f t="shared" si="47"/>
        <v>7</v>
      </c>
      <c r="F214" s="7">
        <f t="shared" si="48"/>
        <v>59</v>
      </c>
      <c r="G214" s="7" t="str">
        <f t="shared" si="49"/>
        <v/>
      </c>
      <c r="H214" s="7" t="str">
        <f t="shared" si="50"/>
        <v xml:space="preserve">  </v>
      </c>
      <c r="I214" s="7" t="str">
        <f t="shared" si="51"/>
        <v/>
      </c>
      <c r="J214" s="7" t="str">
        <f t="shared" si="52"/>
        <v/>
      </c>
      <c r="K214" s="7" t="str">
        <f t="shared" si="53"/>
        <v>554.7</v>
      </c>
      <c r="L214" s="10" t="str">
        <f t="shared" si="54"/>
        <v>238.7</v>
      </c>
      <c r="M214" s="11">
        <v>7</v>
      </c>
      <c r="N214" s="4">
        <v>58</v>
      </c>
      <c r="O214" s="9">
        <v>34.14</v>
      </c>
      <c r="P214" s="8" t="str">
        <f>VLOOKUP(C214,観測地点一覧!$A$4:$K$2354,9,FALSE)</f>
        <v>大口</v>
      </c>
      <c r="Q214" s="4" t="str">
        <f t="shared" si="55"/>
        <v/>
      </c>
      <c r="R214" s="4" t="e">
        <f t="shared" si="56"/>
        <v>#N/A</v>
      </c>
      <c r="S214" s="4" t="str">
        <f t="shared" si="57"/>
        <v/>
      </c>
      <c r="T214" s="4" t="e">
        <f t="shared" si="58"/>
        <v>#N/A</v>
      </c>
      <c r="U214" s="9">
        <f t="shared" si="59"/>
        <v>554.70000000000005</v>
      </c>
    </row>
    <row r="215" spans="1:21">
      <c r="A215" s="5" t="s">
        <v>6336</v>
      </c>
      <c r="C215" s="7" t="str">
        <f t="shared" si="45"/>
        <v>URESHI</v>
      </c>
      <c r="D215" s="7" t="str">
        <f t="shared" si="46"/>
        <v xml:space="preserve">M </v>
      </c>
      <c r="E215" s="7">
        <f t="shared" si="47"/>
        <v>7</v>
      </c>
      <c r="F215" s="7">
        <f t="shared" si="48"/>
        <v>59</v>
      </c>
      <c r="G215" s="7" t="str">
        <f t="shared" si="49"/>
        <v/>
      </c>
      <c r="H215" s="7" t="str">
        <f t="shared" si="50"/>
        <v xml:space="preserve">  </v>
      </c>
      <c r="I215" s="7" t="str">
        <f t="shared" si="51"/>
        <v/>
      </c>
      <c r="J215" s="7" t="str">
        <f t="shared" si="52"/>
        <v/>
      </c>
      <c r="K215" s="7" t="str">
        <f t="shared" si="53"/>
        <v>559.0</v>
      </c>
      <c r="L215" s="10" t="str">
        <f t="shared" si="54"/>
        <v>251.3</v>
      </c>
      <c r="M215" s="11">
        <v>7</v>
      </c>
      <c r="N215" s="4">
        <v>58</v>
      </c>
      <c r="O215" s="9">
        <v>34.14</v>
      </c>
      <c r="P215" s="8" t="str">
        <f>VLOOKUP(C215,観測地点一覧!$A$4:$K$2354,9,FALSE)</f>
        <v>佐賀嬉野</v>
      </c>
      <c r="Q215" s="4" t="str">
        <f t="shared" si="55"/>
        <v/>
      </c>
      <c r="R215" s="4" t="e">
        <f t="shared" si="56"/>
        <v>#N/A</v>
      </c>
      <c r="S215" s="4" t="str">
        <f t="shared" si="57"/>
        <v/>
      </c>
      <c r="T215" s="4" t="e">
        <f t="shared" si="58"/>
        <v>#N/A</v>
      </c>
      <c r="U215" s="9">
        <f t="shared" si="59"/>
        <v>559</v>
      </c>
    </row>
    <row r="216" spans="1:21">
      <c r="A216" s="5" t="s">
        <v>6337</v>
      </c>
      <c r="C216" s="7" t="str">
        <f t="shared" si="45"/>
        <v>MSOUMA</v>
      </c>
      <c r="D216" s="7" t="str">
        <f t="shared" si="46"/>
        <v xml:space="preserve">M </v>
      </c>
      <c r="E216" s="7">
        <f t="shared" si="47"/>
        <v>7</v>
      </c>
      <c r="F216" s="7">
        <f t="shared" si="48"/>
        <v>59</v>
      </c>
      <c r="G216" s="7" t="str">
        <f t="shared" si="49"/>
        <v/>
      </c>
      <c r="H216" s="7" t="str">
        <f t="shared" si="50"/>
        <v xml:space="preserve">  </v>
      </c>
      <c r="I216" s="7" t="str">
        <f t="shared" si="51"/>
        <v/>
      </c>
      <c r="J216" s="7" t="str">
        <f t="shared" si="52"/>
        <v/>
      </c>
      <c r="K216" s="7" t="str">
        <f t="shared" si="53"/>
        <v>570.8</v>
      </c>
      <c r="L216" s="10" t="str">
        <f t="shared" si="54"/>
        <v xml:space="preserve"> 54.4</v>
      </c>
      <c r="M216" s="11">
        <v>7</v>
      </c>
      <c r="N216" s="4">
        <v>58</v>
      </c>
      <c r="O216" s="9">
        <v>34.14</v>
      </c>
      <c r="P216" s="8" t="str">
        <f>VLOOKUP(C216,観測地点一覧!$A$4:$K$2354,9,FALSE)</f>
        <v>南相馬栃窪</v>
      </c>
      <c r="Q216" s="4" t="str">
        <f t="shared" si="55"/>
        <v/>
      </c>
      <c r="R216" s="4" t="e">
        <f t="shared" si="56"/>
        <v>#N/A</v>
      </c>
      <c r="S216" s="4" t="str">
        <f t="shared" si="57"/>
        <v/>
      </c>
      <c r="T216" s="4" t="e">
        <f t="shared" si="58"/>
        <v>#N/A</v>
      </c>
      <c r="U216" s="9">
        <f t="shared" si="59"/>
        <v>570.79999999999995</v>
      </c>
    </row>
    <row r="217" spans="1:21">
      <c r="A217" s="5" t="s">
        <v>6338</v>
      </c>
      <c r="C217" s="7" t="str">
        <f t="shared" si="45"/>
        <v>TSUSHM</v>
      </c>
      <c r="D217" s="7" t="str">
        <f t="shared" si="46"/>
        <v xml:space="preserve">M </v>
      </c>
      <c r="E217" s="7">
        <f t="shared" si="47"/>
        <v>7</v>
      </c>
      <c r="F217" s="7">
        <f t="shared" si="48"/>
        <v>59</v>
      </c>
      <c r="G217" s="7" t="str">
        <f t="shared" si="49"/>
        <v/>
      </c>
      <c r="H217" s="7" t="str">
        <f t="shared" si="50"/>
        <v xml:space="preserve">  </v>
      </c>
      <c r="I217" s="7" t="str">
        <f t="shared" si="51"/>
        <v/>
      </c>
      <c r="J217" s="7" t="str">
        <f t="shared" si="52"/>
        <v/>
      </c>
      <c r="K217" s="7" t="str">
        <f t="shared" si="53"/>
        <v>571.4</v>
      </c>
      <c r="L217" s="10" t="str">
        <f t="shared" si="54"/>
        <v>268.2</v>
      </c>
      <c r="M217" s="11">
        <v>7</v>
      </c>
      <c r="N217" s="4">
        <v>58</v>
      </c>
      <c r="O217" s="9">
        <v>34.14</v>
      </c>
      <c r="P217" s="8" t="str">
        <f>VLOOKUP(C217,観測地点一覧!$A$4:$K$2354,9,FALSE)</f>
        <v>対馬上県</v>
      </c>
      <c r="Q217" s="4" t="str">
        <f t="shared" si="55"/>
        <v/>
      </c>
      <c r="R217" s="4" t="e">
        <f t="shared" si="56"/>
        <v>#N/A</v>
      </c>
      <c r="S217" s="4" t="str">
        <f t="shared" si="57"/>
        <v/>
      </c>
      <c r="T217" s="4" t="e">
        <f t="shared" si="58"/>
        <v>#N/A</v>
      </c>
      <c r="U217" s="9">
        <f t="shared" si="59"/>
        <v>571.4</v>
      </c>
    </row>
    <row r="218" spans="1:21">
      <c r="A218" s="5" t="s">
        <v>6339</v>
      </c>
      <c r="C218" s="7" t="str">
        <f t="shared" si="45"/>
        <v>MARUMO</v>
      </c>
      <c r="D218" s="7" t="str">
        <f t="shared" si="46"/>
        <v xml:space="preserve">P </v>
      </c>
      <c r="E218" s="7">
        <f t="shared" si="47"/>
        <v>7</v>
      </c>
      <c r="F218" s="7">
        <f t="shared" si="48"/>
        <v>59</v>
      </c>
      <c r="G218" s="7">
        <f t="shared" si="49"/>
        <v>53.91</v>
      </c>
      <c r="H218" s="7" t="str">
        <f t="shared" si="50"/>
        <v xml:space="preserve">  </v>
      </c>
      <c r="I218" s="7" t="str">
        <f t="shared" si="51"/>
        <v/>
      </c>
      <c r="J218" s="7" t="str">
        <f t="shared" si="52"/>
        <v/>
      </c>
      <c r="K218" s="7" t="str">
        <f t="shared" si="53"/>
        <v>572.4</v>
      </c>
      <c r="L218" s="10" t="str">
        <f t="shared" si="54"/>
        <v xml:space="preserve"> 52.6</v>
      </c>
      <c r="M218" s="11">
        <v>7</v>
      </c>
      <c r="N218" s="4">
        <v>58</v>
      </c>
      <c r="O218" s="9">
        <v>34.14</v>
      </c>
      <c r="P218" s="8" t="str">
        <f>VLOOKUP(C218,観測地点一覧!$A$4:$K$2354,9,FALSE)</f>
        <v>宮城丸森</v>
      </c>
      <c r="Q218" s="4" t="str">
        <f t="shared" si="55"/>
        <v>P波</v>
      </c>
      <c r="R218" s="4">
        <f t="shared" si="56"/>
        <v>79.77</v>
      </c>
      <c r="S218" s="4" t="str">
        <f t="shared" si="57"/>
        <v/>
      </c>
      <c r="T218" s="4" t="e">
        <f t="shared" si="58"/>
        <v>#N/A</v>
      </c>
      <c r="U218" s="9">
        <f t="shared" si="59"/>
        <v>572.4</v>
      </c>
    </row>
    <row r="219" spans="1:21">
      <c r="A219" s="5" t="s">
        <v>6340</v>
      </c>
      <c r="C219" s="7" t="str">
        <f t="shared" si="45"/>
        <v>MARUMO</v>
      </c>
      <c r="D219" s="7" t="str">
        <f t="shared" si="46"/>
        <v xml:space="preserve">M </v>
      </c>
      <c r="E219" s="7">
        <f t="shared" si="47"/>
        <v>7</v>
      </c>
      <c r="F219" s="7">
        <f t="shared" si="48"/>
        <v>59</v>
      </c>
      <c r="G219" s="7" t="str">
        <f t="shared" si="49"/>
        <v/>
      </c>
      <c r="H219" s="7" t="str">
        <f t="shared" si="50"/>
        <v xml:space="preserve">  </v>
      </c>
      <c r="I219" s="7" t="str">
        <f t="shared" si="51"/>
        <v/>
      </c>
      <c r="J219" s="7" t="str">
        <f t="shared" si="52"/>
        <v/>
      </c>
      <c r="K219" s="7" t="str">
        <f t="shared" si="53"/>
        <v>572.4</v>
      </c>
      <c r="L219" s="10" t="str">
        <f t="shared" si="54"/>
        <v xml:space="preserve"> 52.6</v>
      </c>
      <c r="M219" s="11">
        <v>7</v>
      </c>
      <c r="N219" s="4">
        <v>58</v>
      </c>
      <c r="O219" s="9">
        <v>34.14</v>
      </c>
      <c r="P219" s="8" t="str">
        <f>VLOOKUP(C219,観測地点一覧!$A$4:$K$2354,9,FALSE)</f>
        <v>宮城丸森</v>
      </c>
      <c r="Q219" s="4" t="str">
        <f t="shared" si="55"/>
        <v/>
      </c>
      <c r="R219" s="4" t="e">
        <f t="shared" si="56"/>
        <v>#N/A</v>
      </c>
      <c r="S219" s="4" t="str">
        <f t="shared" si="57"/>
        <v/>
      </c>
      <c r="T219" s="4" t="e">
        <f t="shared" si="58"/>
        <v>#N/A</v>
      </c>
      <c r="U219" s="9">
        <f t="shared" si="59"/>
        <v>572.4</v>
      </c>
    </row>
    <row r="220" spans="1:21">
      <c r="A220" s="5" t="s">
        <v>6341</v>
      </c>
      <c r="C220" s="7" t="str">
        <f t="shared" si="45"/>
        <v>HONDO</v>
      </c>
      <c r="D220" s="7" t="str">
        <f t="shared" si="46"/>
        <v xml:space="preserve">M </v>
      </c>
      <c r="E220" s="7">
        <f t="shared" si="47"/>
        <v>7</v>
      </c>
      <c r="F220" s="7">
        <f t="shared" si="48"/>
        <v>59</v>
      </c>
      <c r="G220" s="7" t="str">
        <f t="shared" si="49"/>
        <v/>
      </c>
      <c r="H220" s="7" t="str">
        <f t="shared" si="50"/>
        <v xml:space="preserve">  </v>
      </c>
      <c r="I220" s="7" t="str">
        <f t="shared" si="51"/>
        <v/>
      </c>
      <c r="J220" s="7" t="str">
        <f t="shared" si="52"/>
        <v/>
      </c>
      <c r="K220" s="7" t="str">
        <f t="shared" si="53"/>
        <v>573.0</v>
      </c>
      <c r="L220" s="10" t="str">
        <f t="shared" si="54"/>
        <v>244.2</v>
      </c>
      <c r="M220" s="11">
        <v>7</v>
      </c>
      <c r="N220" s="4">
        <v>58</v>
      </c>
      <c r="O220" s="9">
        <v>34.14</v>
      </c>
      <c r="P220" s="8" t="str">
        <f>VLOOKUP(C220,観測地点一覧!$A$4:$K$2354,9,FALSE)</f>
        <v>本渡</v>
      </c>
      <c r="Q220" s="4" t="str">
        <f t="shared" si="55"/>
        <v/>
      </c>
      <c r="R220" s="4" t="e">
        <f t="shared" si="56"/>
        <v>#N/A</v>
      </c>
      <c r="S220" s="4" t="str">
        <f t="shared" si="57"/>
        <v/>
      </c>
      <c r="T220" s="4" t="e">
        <f t="shared" si="58"/>
        <v>#N/A</v>
      </c>
      <c r="U220" s="9">
        <f t="shared" si="59"/>
        <v>573</v>
      </c>
    </row>
    <row r="221" spans="1:21">
      <c r="A221" s="5" t="s">
        <v>6342</v>
      </c>
      <c r="C221" s="7" t="str">
        <f t="shared" si="45"/>
        <v>MITSUS</v>
      </c>
      <c r="D221" s="7" t="str">
        <f t="shared" si="46"/>
        <v xml:space="preserve">P </v>
      </c>
      <c r="E221" s="7">
        <f t="shared" si="47"/>
        <v>7</v>
      </c>
      <c r="F221" s="7">
        <f t="shared" si="48"/>
        <v>59</v>
      </c>
      <c r="G221" s="7">
        <f t="shared" si="49"/>
        <v>51.27</v>
      </c>
      <c r="H221" s="7" t="str">
        <f t="shared" si="50"/>
        <v xml:space="preserve">  </v>
      </c>
      <c r="I221" s="7" t="str">
        <f t="shared" si="51"/>
        <v/>
      </c>
      <c r="J221" s="7" t="str">
        <f t="shared" si="52"/>
        <v/>
      </c>
      <c r="K221" s="7" t="str">
        <f t="shared" si="53"/>
        <v>574.8</v>
      </c>
      <c r="L221" s="10" t="str">
        <f t="shared" si="54"/>
        <v>266.2</v>
      </c>
      <c r="M221" s="11">
        <v>7</v>
      </c>
      <c r="N221" s="4">
        <v>58</v>
      </c>
      <c r="O221" s="9">
        <v>34.14</v>
      </c>
      <c r="P221" s="8" t="str">
        <f>VLOOKUP(C221,観測地点一覧!$A$4:$K$2354,9,FALSE)</f>
        <v>対馬美津島</v>
      </c>
      <c r="Q221" s="4" t="str">
        <f t="shared" si="55"/>
        <v>P波</v>
      </c>
      <c r="R221" s="4">
        <f t="shared" si="56"/>
        <v>77.13000000000001</v>
      </c>
      <c r="S221" s="4" t="str">
        <f t="shared" si="57"/>
        <v/>
      </c>
      <c r="T221" s="4" t="e">
        <f t="shared" si="58"/>
        <v>#N/A</v>
      </c>
      <c r="U221" s="9">
        <f t="shared" si="59"/>
        <v>574.79999999999995</v>
      </c>
    </row>
    <row r="222" spans="1:21">
      <c r="A222" s="5" t="s">
        <v>6343</v>
      </c>
      <c r="C222" s="7" t="str">
        <f t="shared" si="45"/>
        <v>MITSUS</v>
      </c>
      <c r="D222" s="7" t="str">
        <f t="shared" si="46"/>
        <v xml:space="preserve">M </v>
      </c>
      <c r="E222" s="7">
        <f t="shared" si="47"/>
        <v>7</v>
      </c>
      <c r="F222" s="7">
        <f t="shared" si="48"/>
        <v>59</v>
      </c>
      <c r="G222" s="7" t="str">
        <f t="shared" si="49"/>
        <v/>
      </c>
      <c r="H222" s="7" t="str">
        <f t="shared" si="50"/>
        <v xml:space="preserve">  </v>
      </c>
      <c r="I222" s="7" t="str">
        <f t="shared" si="51"/>
        <v/>
      </c>
      <c r="J222" s="7" t="str">
        <f t="shared" si="52"/>
        <v/>
      </c>
      <c r="K222" s="7" t="str">
        <f t="shared" si="53"/>
        <v>574.8</v>
      </c>
      <c r="L222" s="10" t="str">
        <f t="shared" si="54"/>
        <v>266.2</v>
      </c>
      <c r="M222" s="11">
        <v>7</v>
      </c>
      <c r="N222" s="4">
        <v>58</v>
      </c>
      <c r="O222" s="9">
        <v>34.14</v>
      </c>
      <c r="P222" s="8" t="str">
        <f>VLOOKUP(C222,観測地点一覧!$A$4:$K$2354,9,FALSE)</f>
        <v>対馬美津島</v>
      </c>
      <c r="Q222" s="4" t="str">
        <f t="shared" si="55"/>
        <v/>
      </c>
      <c r="R222" s="4" t="e">
        <f t="shared" si="56"/>
        <v>#N/A</v>
      </c>
      <c r="S222" s="4" t="str">
        <f t="shared" si="57"/>
        <v/>
      </c>
      <c r="T222" s="4" t="e">
        <f t="shared" si="58"/>
        <v>#N/A</v>
      </c>
      <c r="U222" s="9">
        <f t="shared" si="59"/>
        <v>574.79999999999995</v>
      </c>
    </row>
    <row r="223" spans="1:21">
      <c r="A223" s="5" t="s">
        <v>6344</v>
      </c>
      <c r="C223" s="7" t="str">
        <f t="shared" si="45"/>
        <v>NOMOZA</v>
      </c>
      <c r="D223" s="7" t="str">
        <f t="shared" si="46"/>
        <v xml:space="preserve">M </v>
      </c>
      <c r="E223" s="7">
        <f t="shared" si="47"/>
        <v>7</v>
      </c>
      <c r="F223" s="7">
        <f t="shared" si="48"/>
        <v>59</v>
      </c>
      <c r="G223" s="7" t="str">
        <f t="shared" si="49"/>
        <v/>
      </c>
      <c r="H223" s="7" t="str">
        <f t="shared" si="50"/>
        <v xml:space="preserve">  </v>
      </c>
      <c r="I223" s="7" t="str">
        <f t="shared" si="51"/>
        <v/>
      </c>
      <c r="J223" s="7" t="str">
        <f t="shared" si="52"/>
        <v/>
      </c>
      <c r="K223" s="7" t="str">
        <f t="shared" si="53"/>
        <v>592.6</v>
      </c>
      <c r="L223" s="10" t="str">
        <f t="shared" si="54"/>
        <v>247.2</v>
      </c>
      <c r="M223" s="11">
        <v>7</v>
      </c>
      <c r="N223" s="4">
        <v>58</v>
      </c>
      <c r="O223" s="9">
        <v>34.14</v>
      </c>
      <c r="P223" s="8" t="str">
        <f>VLOOKUP(C223,観測地点一覧!$A$4:$K$2354,9,FALSE)</f>
        <v>長崎野母崎</v>
      </c>
      <c r="Q223" s="4" t="str">
        <f t="shared" si="55"/>
        <v/>
      </c>
      <c r="R223" s="4" t="e">
        <f t="shared" si="56"/>
        <v>#N/A</v>
      </c>
      <c r="S223" s="4" t="str">
        <f t="shared" si="57"/>
        <v/>
      </c>
      <c r="T223" s="4" t="e">
        <f t="shared" si="58"/>
        <v>#N/A</v>
      </c>
      <c r="U223" s="9">
        <f t="shared" si="59"/>
        <v>592.6</v>
      </c>
    </row>
    <row r="224" spans="1:21">
      <c r="A224" s="5" t="s">
        <v>6345</v>
      </c>
      <c r="C224" s="7" t="str">
        <f t="shared" si="45"/>
        <v>TOBISH</v>
      </c>
      <c r="D224" s="7" t="str">
        <f t="shared" si="46"/>
        <v xml:space="preserve">M </v>
      </c>
      <c r="E224" s="7">
        <f t="shared" si="47"/>
        <v>7</v>
      </c>
      <c r="F224" s="7">
        <f t="shared" si="48"/>
        <v>59</v>
      </c>
      <c r="G224" s="7" t="str">
        <f t="shared" si="49"/>
        <v/>
      </c>
      <c r="H224" s="7" t="str">
        <f t="shared" si="50"/>
        <v xml:space="preserve">  </v>
      </c>
      <c r="I224" s="7" t="str">
        <f t="shared" si="51"/>
        <v/>
      </c>
      <c r="J224" s="7" t="str">
        <f t="shared" si="52"/>
        <v/>
      </c>
      <c r="K224" s="7" t="str">
        <f t="shared" si="53"/>
        <v>596.5</v>
      </c>
      <c r="L224" s="10" t="str">
        <f t="shared" si="54"/>
        <v xml:space="preserve"> 34.7</v>
      </c>
      <c r="M224" s="11">
        <v>7</v>
      </c>
      <c r="N224" s="4">
        <v>58</v>
      </c>
      <c r="O224" s="9">
        <v>34.14</v>
      </c>
      <c r="P224" s="8" t="str">
        <f>VLOOKUP(C224,観測地点一覧!$A$4:$K$2354,9,FALSE)</f>
        <v>飛島</v>
      </c>
      <c r="Q224" s="4" t="str">
        <f t="shared" si="55"/>
        <v/>
      </c>
      <c r="R224" s="4" t="e">
        <f t="shared" si="56"/>
        <v>#N/A</v>
      </c>
      <c r="S224" s="4" t="str">
        <f t="shared" si="57"/>
        <v/>
      </c>
      <c r="T224" s="4" t="e">
        <f t="shared" si="58"/>
        <v>#N/A</v>
      </c>
      <c r="U224" s="9">
        <f t="shared" si="59"/>
        <v>596.5</v>
      </c>
    </row>
    <row r="225" spans="1:21">
      <c r="A225" s="5" t="s">
        <v>6346</v>
      </c>
      <c r="C225" s="7" t="str">
        <f t="shared" si="45"/>
        <v>OKURA</v>
      </c>
      <c r="D225" s="7" t="str">
        <f t="shared" si="46"/>
        <v xml:space="preserve">P </v>
      </c>
      <c r="E225" s="7">
        <f t="shared" si="47"/>
        <v>7</v>
      </c>
      <c r="F225" s="7">
        <f t="shared" si="48"/>
        <v>59</v>
      </c>
      <c r="G225" s="7">
        <f t="shared" si="49"/>
        <v>57.04</v>
      </c>
      <c r="H225" s="7" t="str">
        <f t="shared" si="50"/>
        <v xml:space="preserve">  </v>
      </c>
      <c r="I225" s="7" t="str">
        <f t="shared" si="51"/>
        <v/>
      </c>
      <c r="J225" s="7" t="str">
        <f t="shared" si="52"/>
        <v/>
      </c>
      <c r="K225" s="7" t="str">
        <f t="shared" si="53"/>
        <v>596.7</v>
      </c>
      <c r="L225" s="10" t="str">
        <f t="shared" si="54"/>
        <v xml:space="preserve"> 47.6</v>
      </c>
      <c r="M225" s="11">
        <v>7</v>
      </c>
      <c r="N225" s="4">
        <v>58</v>
      </c>
      <c r="O225" s="9">
        <v>34.14</v>
      </c>
      <c r="P225" s="8" t="str">
        <f>VLOOKUP(C225,観測地点一覧!$A$4:$K$2354,9,FALSE)</f>
        <v>仙台大倉</v>
      </c>
      <c r="Q225" s="4" t="str">
        <f t="shared" si="55"/>
        <v>P波</v>
      </c>
      <c r="R225" s="4">
        <f t="shared" si="56"/>
        <v>82.899999999999991</v>
      </c>
      <c r="S225" s="4" t="str">
        <f t="shared" si="57"/>
        <v/>
      </c>
      <c r="T225" s="4" t="e">
        <f t="shared" si="58"/>
        <v>#N/A</v>
      </c>
      <c r="U225" s="9">
        <f t="shared" si="59"/>
        <v>596.70000000000005</v>
      </c>
    </row>
    <row r="226" spans="1:21">
      <c r="A226" s="5" t="s">
        <v>6347</v>
      </c>
      <c r="C226" s="7" t="str">
        <f t="shared" si="45"/>
        <v>OKURA</v>
      </c>
      <c r="D226" s="7" t="str">
        <f t="shared" si="46"/>
        <v xml:space="preserve">M </v>
      </c>
      <c r="E226" s="7">
        <f t="shared" si="47"/>
        <v>7</v>
      </c>
      <c r="F226" s="7">
        <f t="shared" si="48"/>
        <v>59</v>
      </c>
      <c r="G226" s="7" t="str">
        <f t="shared" si="49"/>
        <v/>
      </c>
      <c r="H226" s="7" t="str">
        <f t="shared" si="50"/>
        <v xml:space="preserve">  </v>
      </c>
      <c r="I226" s="7" t="str">
        <f t="shared" si="51"/>
        <v/>
      </c>
      <c r="J226" s="7" t="str">
        <f t="shared" si="52"/>
        <v/>
      </c>
      <c r="K226" s="7" t="str">
        <f t="shared" si="53"/>
        <v>596.7</v>
      </c>
      <c r="L226" s="10" t="str">
        <f t="shared" si="54"/>
        <v xml:space="preserve"> 47.6</v>
      </c>
      <c r="M226" s="11">
        <v>7</v>
      </c>
      <c r="N226" s="4">
        <v>58</v>
      </c>
      <c r="O226" s="9">
        <v>34.14</v>
      </c>
      <c r="P226" s="8" t="str">
        <f>VLOOKUP(C226,観測地点一覧!$A$4:$K$2354,9,FALSE)</f>
        <v>仙台大倉</v>
      </c>
      <c r="Q226" s="4" t="str">
        <f t="shared" si="55"/>
        <v/>
      </c>
      <c r="R226" s="4" t="e">
        <f t="shared" si="56"/>
        <v>#N/A</v>
      </c>
      <c r="S226" s="4" t="str">
        <f t="shared" si="57"/>
        <v/>
      </c>
      <c r="T226" s="4" t="e">
        <f t="shared" si="58"/>
        <v>#N/A</v>
      </c>
      <c r="U226" s="9">
        <f t="shared" si="59"/>
        <v>596.70000000000005</v>
      </c>
    </row>
    <row r="227" spans="1:21">
      <c r="A227" s="5" t="s">
        <v>6348</v>
      </c>
      <c r="C227" s="7" t="str">
        <f t="shared" si="45"/>
        <v>TASHR2</v>
      </c>
      <c r="D227" s="7" t="str">
        <f t="shared" si="46"/>
        <v xml:space="preserve">M </v>
      </c>
      <c r="E227" s="7">
        <f t="shared" si="47"/>
        <v>7</v>
      </c>
      <c r="F227" s="7">
        <f t="shared" si="48"/>
        <v>59</v>
      </c>
      <c r="G227" s="7" t="str">
        <f t="shared" si="49"/>
        <v/>
      </c>
      <c r="H227" s="7" t="str">
        <f t="shared" si="50"/>
        <v xml:space="preserve">  </v>
      </c>
      <c r="I227" s="7" t="str">
        <f t="shared" si="51"/>
        <v/>
      </c>
      <c r="J227" s="7" t="str">
        <f t="shared" si="52"/>
        <v/>
      </c>
      <c r="K227" s="7" t="str">
        <f t="shared" si="53"/>
        <v>599.1</v>
      </c>
      <c r="L227" s="10" t="str">
        <f t="shared" si="54"/>
        <v>228.5</v>
      </c>
      <c r="M227" s="11">
        <v>7</v>
      </c>
      <c r="N227" s="4">
        <v>58</v>
      </c>
      <c r="O227" s="9">
        <v>34.14</v>
      </c>
      <c r="P227" s="8" t="str">
        <f>VLOOKUP(C227,観測地点一覧!$A$4:$K$2354,9,FALSE)</f>
        <v>鹿児島田代</v>
      </c>
      <c r="Q227" s="4" t="str">
        <f t="shared" si="55"/>
        <v/>
      </c>
      <c r="R227" s="4" t="e">
        <f t="shared" si="56"/>
        <v>#N/A</v>
      </c>
      <c r="S227" s="4" t="str">
        <f t="shared" si="57"/>
        <v/>
      </c>
      <c r="T227" s="4" t="e">
        <f t="shared" si="58"/>
        <v>#N/A</v>
      </c>
      <c r="U227" s="9">
        <f t="shared" si="59"/>
        <v>599.1</v>
      </c>
    </row>
    <row r="228" spans="1:21">
      <c r="A228" s="5" t="s">
        <v>6349</v>
      </c>
      <c r="C228" s="7" t="str">
        <f t="shared" si="45"/>
        <v>YGYUZA</v>
      </c>
      <c r="D228" s="7" t="str">
        <f t="shared" si="46"/>
        <v xml:space="preserve">M </v>
      </c>
      <c r="E228" s="7">
        <f t="shared" si="47"/>
        <v>7</v>
      </c>
      <c r="F228" s="7">
        <f t="shared" si="48"/>
        <v>59</v>
      </c>
      <c r="G228" s="7" t="str">
        <f t="shared" si="49"/>
        <v/>
      </c>
      <c r="H228" s="7" t="str">
        <f t="shared" si="50"/>
        <v xml:space="preserve">  </v>
      </c>
      <c r="I228" s="7" t="str">
        <f t="shared" si="51"/>
        <v/>
      </c>
      <c r="J228" s="7" t="str">
        <f t="shared" si="52"/>
        <v/>
      </c>
      <c r="K228" s="7" t="str">
        <f t="shared" si="53"/>
        <v>601.3</v>
      </c>
      <c r="L228" s="10" t="str">
        <f t="shared" si="54"/>
        <v xml:space="preserve"> 38.4</v>
      </c>
      <c r="M228" s="11">
        <v>7</v>
      </c>
      <c r="N228" s="4">
        <v>58</v>
      </c>
      <c r="O228" s="9">
        <v>34.14</v>
      </c>
      <c r="P228" s="8" t="str">
        <f>VLOOKUP(C228,観測地点一覧!$A$4:$K$2354,9,FALSE)</f>
        <v>山形遊佐</v>
      </c>
      <c r="Q228" s="4" t="str">
        <f t="shared" si="55"/>
        <v/>
      </c>
      <c r="R228" s="4" t="e">
        <f t="shared" si="56"/>
        <v>#N/A</v>
      </c>
      <c r="S228" s="4" t="str">
        <f t="shared" si="57"/>
        <v/>
      </c>
      <c r="T228" s="4" t="e">
        <f t="shared" si="58"/>
        <v>#N/A</v>
      </c>
      <c r="U228" s="9">
        <f t="shared" si="59"/>
        <v>601.29999999999995</v>
      </c>
    </row>
    <row r="229" spans="1:21">
      <c r="A229" s="5" t="s">
        <v>6350</v>
      </c>
      <c r="C229" s="7" t="str">
        <f t="shared" si="45"/>
        <v>SUZUYA</v>
      </c>
      <c r="D229" s="7" t="str">
        <f t="shared" si="46"/>
        <v xml:space="preserve">M </v>
      </c>
      <c r="E229" s="7">
        <f t="shared" si="47"/>
        <v>7</v>
      </c>
      <c r="F229" s="7">
        <f t="shared" si="48"/>
        <v>59</v>
      </c>
      <c r="G229" s="7" t="str">
        <f t="shared" si="49"/>
        <v/>
      </c>
      <c r="H229" s="7" t="str">
        <f t="shared" si="50"/>
        <v xml:space="preserve">  </v>
      </c>
      <c r="I229" s="7" t="str">
        <f t="shared" si="51"/>
        <v/>
      </c>
      <c r="J229" s="7" t="str">
        <f t="shared" si="52"/>
        <v/>
      </c>
      <c r="K229" s="7" t="str">
        <f t="shared" si="53"/>
        <v>607.4</v>
      </c>
      <c r="L229" s="10" t="str">
        <f t="shared" si="54"/>
        <v>233.9</v>
      </c>
      <c r="M229" s="11">
        <v>7</v>
      </c>
      <c r="N229" s="4">
        <v>58</v>
      </c>
      <c r="O229" s="9">
        <v>34.14</v>
      </c>
      <c r="P229" s="8" t="str">
        <f>VLOOKUP(C229,観測地点一覧!$A$4:$K$2354,9,FALSE)</f>
        <v>鹿児島錫山</v>
      </c>
      <c r="Q229" s="4" t="str">
        <f t="shared" si="55"/>
        <v/>
      </c>
      <c r="R229" s="4" t="e">
        <f t="shared" si="56"/>
        <v>#N/A</v>
      </c>
      <c r="S229" s="4" t="str">
        <f t="shared" si="57"/>
        <v/>
      </c>
      <c r="T229" s="4" t="e">
        <f t="shared" si="58"/>
        <v>#N/A</v>
      </c>
      <c r="U229" s="9">
        <f t="shared" si="59"/>
        <v>607.4</v>
      </c>
    </row>
    <row r="230" spans="1:21">
      <c r="A230" s="5" t="s">
        <v>6351</v>
      </c>
      <c r="C230" s="7" t="str">
        <f t="shared" si="45"/>
        <v>YKANEY</v>
      </c>
      <c r="D230" s="7" t="str">
        <f t="shared" si="46"/>
        <v xml:space="preserve">P </v>
      </c>
      <c r="E230" s="7">
        <f t="shared" si="47"/>
        <v>7</v>
      </c>
      <c r="F230" s="7">
        <f t="shared" si="48"/>
        <v>59</v>
      </c>
      <c r="G230" s="7">
        <f t="shared" si="49"/>
        <v>58.98</v>
      </c>
      <c r="H230" s="7" t="str">
        <f t="shared" si="50"/>
        <v xml:space="preserve">  </v>
      </c>
      <c r="I230" s="7" t="str">
        <f t="shared" si="51"/>
        <v/>
      </c>
      <c r="J230" s="7" t="str">
        <f t="shared" si="52"/>
        <v/>
      </c>
      <c r="K230" s="7" t="str">
        <f t="shared" si="53"/>
        <v>618.5</v>
      </c>
      <c r="L230" s="10" t="str">
        <f t="shared" si="54"/>
        <v xml:space="preserve"> 41.6</v>
      </c>
      <c r="M230" s="11">
        <v>7</v>
      </c>
      <c r="N230" s="4">
        <v>58</v>
      </c>
      <c r="O230" s="9">
        <v>34.14</v>
      </c>
      <c r="P230" s="8" t="str">
        <f>VLOOKUP(C230,観測地点一覧!$A$4:$K$2354,9,FALSE)</f>
        <v>山形金山</v>
      </c>
      <c r="Q230" s="4" t="str">
        <f t="shared" si="55"/>
        <v>P波</v>
      </c>
      <c r="R230" s="4">
        <f t="shared" si="56"/>
        <v>84.839999999999989</v>
      </c>
      <c r="S230" s="4" t="str">
        <f t="shared" si="57"/>
        <v/>
      </c>
      <c r="T230" s="4" t="e">
        <f t="shared" si="58"/>
        <v>#N/A</v>
      </c>
      <c r="U230" s="9">
        <f t="shared" si="59"/>
        <v>618.5</v>
      </c>
    </row>
    <row r="231" spans="1:21">
      <c r="A231" s="5" t="s">
        <v>6352</v>
      </c>
      <c r="C231" s="7" t="str">
        <f t="shared" si="45"/>
        <v>YKANEY</v>
      </c>
      <c r="D231" s="7" t="str">
        <f t="shared" si="46"/>
        <v xml:space="preserve">M </v>
      </c>
      <c r="E231" s="7">
        <f t="shared" si="47"/>
        <v>7</v>
      </c>
      <c r="F231" s="7">
        <f t="shared" si="48"/>
        <v>59</v>
      </c>
      <c r="G231" s="7" t="str">
        <f t="shared" si="49"/>
        <v/>
      </c>
      <c r="H231" s="7" t="str">
        <f t="shared" si="50"/>
        <v xml:space="preserve">  </v>
      </c>
      <c r="I231" s="7" t="str">
        <f t="shared" si="51"/>
        <v/>
      </c>
      <c r="J231" s="7" t="str">
        <f t="shared" si="52"/>
        <v/>
      </c>
      <c r="K231" s="7" t="str">
        <f t="shared" si="53"/>
        <v>618.5</v>
      </c>
      <c r="L231" s="10" t="str">
        <f t="shared" si="54"/>
        <v xml:space="preserve"> 41.6</v>
      </c>
      <c r="M231" s="11">
        <v>7</v>
      </c>
      <c r="N231" s="4">
        <v>58</v>
      </c>
      <c r="O231" s="9">
        <v>34.14</v>
      </c>
      <c r="P231" s="8" t="str">
        <f>VLOOKUP(C231,観測地点一覧!$A$4:$K$2354,9,FALSE)</f>
        <v>山形金山</v>
      </c>
      <c r="Q231" s="4" t="str">
        <f t="shared" si="55"/>
        <v/>
      </c>
      <c r="R231" s="4" t="e">
        <f t="shared" si="56"/>
        <v>#N/A</v>
      </c>
      <c r="S231" s="4" t="str">
        <f t="shared" si="57"/>
        <v/>
      </c>
      <c r="T231" s="4" t="e">
        <f t="shared" si="58"/>
        <v>#N/A</v>
      </c>
      <c r="U231" s="9">
        <f t="shared" si="59"/>
        <v>618.5</v>
      </c>
    </row>
    <row r="232" spans="1:21">
      <c r="A232" s="5" t="s">
        <v>6353</v>
      </c>
      <c r="C232" s="7" t="str">
        <f t="shared" si="45"/>
        <v>FOSAKI</v>
      </c>
      <c r="D232" s="7" t="str">
        <f t="shared" si="46"/>
        <v xml:space="preserve">M </v>
      </c>
      <c r="E232" s="7">
        <f t="shared" si="47"/>
        <v>8</v>
      </c>
      <c r="F232" s="7">
        <f t="shared" si="48"/>
        <v>0</v>
      </c>
      <c r="G232" s="7" t="str">
        <f t="shared" si="49"/>
        <v/>
      </c>
      <c r="H232" s="7" t="str">
        <f t="shared" si="50"/>
        <v xml:space="preserve">  </v>
      </c>
      <c r="I232" s="7" t="str">
        <f t="shared" si="51"/>
        <v/>
      </c>
      <c r="J232" s="7" t="str">
        <f t="shared" si="52"/>
        <v/>
      </c>
      <c r="K232" s="7" t="str">
        <f t="shared" si="53"/>
        <v>630.1</v>
      </c>
      <c r="L232" s="10" t="str">
        <f t="shared" si="54"/>
        <v xml:space="preserve"> 47.0</v>
      </c>
      <c r="M232" s="11">
        <v>7</v>
      </c>
      <c r="N232" s="4">
        <v>58</v>
      </c>
      <c r="O232" s="9">
        <v>34.14</v>
      </c>
      <c r="P232" s="8" t="str">
        <f>VLOOKUP(C232,観測地点一覧!$A$4:$K$2354,9,FALSE)</f>
        <v>大崎古川大崎</v>
      </c>
      <c r="Q232" s="4" t="str">
        <f t="shared" si="55"/>
        <v/>
      </c>
      <c r="R232" s="4" t="e">
        <f t="shared" si="56"/>
        <v>#N/A</v>
      </c>
      <c r="S232" s="4" t="str">
        <f t="shared" si="57"/>
        <v/>
      </c>
      <c r="T232" s="4" t="e">
        <f t="shared" si="58"/>
        <v>#N/A</v>
      </c>
      <c r="U232" s="9">
        <f t="shared" si="59"/>
        <v>630.1</v>
      </c>
    </row>
    <row r="233" spans="1:21">
      <c r="A233" s="5" t="s">
        <v>6354</v>
      </c>
      <c r="C233" s="7" t="str">
        <f t="shared" si="45"/>
        <v>TANEG3</v>
      </c>
      <c r="D233" s="7" t="str">
        <f t="shared" si="46"/>
        <v xml:space="preserve">P </v>
      </c>
      <c r="E233" s="7">
        <f t="shared" si="47"/>
        <v>8</v>
      </c>
      <c r="F233" s="7">
        <f t="shared" si="48"/>
        <v>0</v>
      </c>
      <c r="G233" s="7">
        <f t="shared" si="49"/>
        <v>0.66</v>
      </c>
      <c r="H233" s="7" t="str">
        <f t="shared" si="50"/>
        <v xml:space="preserve">  </v>
      </c>
      <c r="I233" s="7" t="str">
        <f t="shared" si="51"/>
        <v/>
      </c>
      <c r="J233" s="7" t="str">
        <f t="shared" si="52"/>
        <v/>
      </c>
      <c r="K233" s="7" t="str">
        <f t="shared" si="53"/>
        <v>636.1</v>
      </c>
      <c r="L233" s="10" t="str">
        <f t="shared" si="54"/>
        <v>224.4</v>
      </c>
      <c r="M233" s="11">
        <v>7</v>
      </c>
      <c r="N233" s="4">
        <v>58</v>
      </c>
      <c r="O233" s="9">
        <v>34.14</v>
      </c>
      <c r="P233" s="8" t="str">
        <f>VLOOKUP(C233,観測地点一覧!$A$4:$K$2354,9,FALSE)</f>
        <v>種子島西之表</v>
      </c>
      <c r="Q233" s="4" t="str">
        <f t="shared" si="55"/>
        <v>P波</v>
      </c>
      <c r="R233" s="4">
        <f t="shared" si="56"/>
        <v>86.52</v>
      </c>
      <c r="S233" s="4" t="str">
        <f t="shared" si="57"/>
        <v/>
      </c>
      <c r="T233" s="4" t="e">
        <f t="shared" si="58"/>
        <v>#N/A</v>
      </c>
      <c r="U233" s="9">
        <f t="shared" si="59"/>
        <v>636.1</v>
      </c>
    </row>
    <row r="234" spans="1:21">
      <c r="A234" s="5" t="s">
        <v>6355</v>
      </c>
      <c r="C234" s="7" t="str">
        <f t="shared" si="45"/>
        <v>TANEG3</v>
      </c>
      <c r="D234" s="7" t="str">
        <f t="shared" si="46"/>
        <v xml:space="preserve">M </v>
      </c>
      <c r="E234" s="7">
        <f t="shared" si="47"/>
        <v>8</v>
      </c>
      <c r="F234" s="7">
        <f t="shared" si="48"/>
        <v>0</v>
      </c>
      <c r="G234" s="7" t="str">
        <f t="shared" si="49"/>
        <v/>
      </c>
      <c r="H234" s="7" t="str">
        <f t="shared" si="50"/>
        <v xml:space="preserve">  </v>
      </c>
      <c r="I234" s="7" t="str">
        <f t="shared" si="51"/>
        <v/>
      </c>
      <c r="J234" s="7" t="str">
        <f t="shared" si="52"/>
        <v/>
      </c>
      <c r="K234" s="7" t="str">
        <f t="shared" si="53"/>
        <v>636.1</v>
      </c>
      <c r="L234" s="10" t="str">
        <f t="shared" si="54"/>
        <v>224.4</v>
      </c>
      <c r="M234" s="11">
        <v>7</v>
      </c>
      <c r="N234" s="4">
        <v>58</v>
      </c>
      <c r="O234" s="9">
        <v>34.14</v>
      </c>
      <c r="P234" s="8" t="str">
        <f>VLOOKUP(C234,観測地点一覧!$A$4:$K$2354,9,FALSE)</f>
        <v>種子島西之表</v>
      </c>
      <c r="Q234" s="4" t="str">
        <f t="shared" si="55"/>
        <v/>
      </c>
      <c r="R234" s="4" t="e">
        <f t="shared" si="56"/>
        <v>#N/A</v>
      </c>
      <c r="S234" s="4" t="str">
        <f t="shared" si="57"/>
        <v/>
      </c>
      <c r="T234" s="4" t="e">
        <f t="shared" si="58"/>
        <v>#N/A</v>
      </c>
      <c r="U234" s="9">
        <f t="shared" si="59"/>
        <v>636.1</v>
      </c>
    </row>
    <row r="235" spans="1:21">
      <c r="A235" s="5" t="s">
        <v>6356</v>
      </c>
      <c r="C235" s="7" t="str">
        <f t="shared" si="45"/>
        <v>KOBUCH</v>
      </c>
      <c r="D235" s="7" t="str">
        <f t="shared" si="46"/>
        <v xml:space="preserve">M </v>
      </c>
      <c r="E235" s="7">
        <f t="shared" si="47"/>
        <v>8</v>
      </c>
      <c r="F235" s="7">
        <f t="shared" si="48"/>
        <v>0</v>
      </c>
      <c r="G235" s="7" t="str">
        <f t="shared" si="49"/>
        <v/>
      </c>
      <c r="H235" s="7" t="str">
        <f t="shared" si="50"/>
        <v xml:space="preserve">  </v>
      </c>
      <c r="I235" s="7" t="str">
        <f t="shared" si="51"/>
        <v/>
      </c>
      <c r="J235" s="7" t="str">
        <f t="shared" si="52"/>
        <v/>
      </c>
      <c r="K235" s="7" t="str">
        <f t="shared" si="53"/>
        <v>649.1</v>
      </c>
      <c r="L235" s="10" t="str">
        <f t="shared" si="54"/>
        <v xml:space="preserve"> 52.0</v>
      </c>
      <c r="M235" s="11">
        <v>7</v>
      </c>
      <c r="N235" s="4">
        <v>58</v>
      </c>
      <c r="O235" s="9">
        <v>34.14</v>
      </c>
      <c r="P235" s="8" t="str">
        <f>VLOOKUP(C235,観測地点一覧!$A$4:$K$2354,9,FALSE)</f>
        <v>石巻小渕浜</v>
      </c>
      <c r="Q235" s="4" t="str">
        <f t="shared" si="55"/>
        <v/>
      </c>
      <c r="R235" s="4" t="e">
        <f t="shared" si="56"/>
        <v>#N/A</v>
      </c>
      <c r="S235" s="4" t="str">
        <f t="shared" si="57"/>
        <v/>
      </c>
      <c r="T235" s="4" t="e">
        <f t="shared" si="58"/>
        <v>#N/A</v>
      </c>
      <c r="U235" s="9">
        <f t="shared" si="59"/>
        <v>649.1</v>
      </c>
    </row>
    <row r="236" spans="1:21">
      <c r="A236" s="5" t="s">
        <v>6357</v>
      </c>
      <c r="C236" s="7" t="str">
        <f t="shared" si="45"/>
        <v>OURI</v>
      </c>
      <c r="D236" s="7" t="str">
        <f t="shared" si="46"/>
        <v xml:space="preserve">P </v>
      </c>
      <c r="E236" s="7">
        <f t="shared" si="47"/>
        <v>8</v>
      </c>
      <c r="F236" s="7">
        <f t="shared" si="48"/>
        <v>0</v>
      </c>
      <c r="G236" s="7">
        <f t="shared" si="49"/>
        <v>3.82</v>
      </c>
      <c r="H236" s="7" t="str">
        <f t="shared" si="50"/>
        <v xml:space="preserve">  </v>
      </c>
      <c r="I236" s="7" t="str">
        <f t="shared" si="51"/>
        <v/>
      </c>
      <c r="J236" s="7" t="str">
        <f t="shared" si="52"/>
        <v/>
      </c>
      <c r="K236" s="7" t="str">
        <f t="shared" si="53"/>
        <v>650.0</v>
      </c>
      <c r="L236" s="10" t="str">
        <f t="shared" si="54"/>
        <v xml:space="preserve"> 50.2</v>
      </c>
      <c r="M236" s="11">
        <v>7</v>
      </c>
      <c r="N236" s="4">
        <v>58</v>
      </c>
      <c r="O236" s="9">
        <v>34.14</v>
      </c>
      <c r="P236" s="8" t="str">
        <f>VLOOKUP(C236,観測地点一覧!$A$4:$K$2354,9,FALSE)</f>
        <v>石巻大瓜</v>
      </c>
      <c r="Q236" s="4" t="str">
        <f t="shared" si="55"/>
        <v>P波</v>
      </c>
      <c r="R236" s="4">
        <f t="shared" si="56"/>
        <v>89.679999999999993</v>
      </c>
      <c r="S236" s="4" t="str">
        <f t="shared" si="57"/>
        <v/>
      </c>
      <c r="T236" s="4" t="e">
        <f t="shared" si="58"/>
        <v>#N/A</v>
      </c>
      <c r="U236" s="9">
        <f t="shared" si="59"/>
        <v>650</v>
      </c>
    </row>
    <row r="237" spans="1:21">
      <c r="A237" s="5" t="s">
        <v>6358</v>
      </c>
      <c r="C237" s="7" t="str">
        <f t="shared" si="45"/>
        <v>OURI</v>
      </c>
      <c r="D237" s="7" t="str">
        <f t="shared" si="46"/>
        <v xml:space="preserve">M </v>
      </c>
      <c r="E237" s="7">
        <f t="shared" si="47"/>
        <v>8</v>
      </c>
      <c r="F237" s="7">
        <f t="shared" si="48"/>
        <v>0</v>
      </c>
      <c r="G237" s="7" t="str">
        <f t="shared" si="49"/>
        <v/>
      </c>
      <c r="H237" s="7" t="str">
        <f t="shared" si="50"/>
        <v xml:space="preserve">  </v>
      </c>
      <c r="I237" s="7" t="str">
        <f t="shared" si="51"/>
        <v/>
      </c>
      <c r="J237" s="7" t="str">
        <f t="shared" si="52"/>
        <v/>
      </c>
      <c r="K237" s="7" t="str">
        <f t="shared" si="53"/>
        <v>650.0</v>
      </c>
      <c r="L237" s="10" t="str">
        <f t="shared" si="54"/>
        <v xml:space="preserve"> 50.2</v>
      </c>
      <c r="M237" s="11">
        <v>7</v>
      </c>
      <c r="N237" s="4">
        <v>58</v>
      </c>
      <c r="O237" s="9">
        <v>34.14</v>
      </c>
      <c r="P237" s="8" t="str">
        <f>VLOOKUP(C237,観測地点一覧!$A$4:$K$2354,9,FALSE)</f>
        <v>石巻大瓜</v>
      </c>
      <c r="Q237" s="4" t="str">
        <f t="shared" si="55"/>
        <v/>
      </c>
      <c r="R237" s="4" t="e">
        <f t="shared" si="56"/>
        <v>#N/A</v>
      </c>
      <c r="S237" s="4" t="str">
        <f t="shared" si="57"/>
        <v/>
      </c>
      <c r="T237" s="4" t="e">
        <f t="shared" si="58"/>
        <v>#N/A</v>
      </c>
      <c r="U237" s="9">
        <f t="shared" si="59"/>
        <v>650</v>
      </c>
    </row>
    <row r="238" spans="1:21">
      <c r="A238" s="5" t="s">
        <v>6359</v>
      </c>
      <c r="C238" s="7" t="str">
        <f t="shared" si="45"/>
        <v>KOSHIK</v>
      </c>
      <c r="D238" s="7" t="str">
        <f t="shared" si="46"/>
        <v xml:space="preserve">P </v>
      </c>
      <c r="E238" s="7">
        <f t="shared" si="47"/>
        <v>8</v>
      </c>
      <c r="F238" s="7">
        <f t="shared" si="48"/>
        <v>0</v>
      </c>
      <c r="G238" s="7">
        <f t="shared" si="49"/>
        <v>1.21</v>
      </c>
      <c r="H238" s="7" t="str">
        <f t="shared" si="50"/>
        <v xml:space="preserve">  </v>
      </c>
      <c r="I238" s="7" t="str">
        <f t="shared" si="51"/>
        <v/>
      </c>
      <c r="J238" s="7" t="str">
        <f t="shared" si="52"/>
        <v/>
      </c>
      <c r="K238" s="7" t="str">
        <f t="shared" si="53"/>
        <v>652.5</v>
      </c>
      <c r="L238" s="10" t="str">
        <f t="shared" si="54"/>
        <v>239.1</v>
      </c>
      <c r="M238" s="11">
        <v>7</v>
      </c>
      <c r="N238" s="4">
        <v>58</v>
      </c>
      <c r="O238" s="9">
        <v>34.14</v>
      </c>
      <c r="P238" s="8" t="str">
        <f>VLOOKUP(C238,観測地点一覧!$A$4:$K$2354,9,FALSE)</f>
        <v>下甑島</v>
      </c>
      <c r="Q238" s="4" t="str">
        <f t="shared" si="55"/>
        <v>P波</v>
      </c>
      <c r="R238" s="4">
        <f t="shared" si="56"/>
        <v>87.07</v>
      </c>
      <c r="S238" s="4" t="str">
        <f t="shared" si="57"/>
        <v/>
      </c>
      <c r="T238" s="4" t="e">
        <f t="shared" si="58"/>
        <v>#N/A</v>
      </c>
      <c r="U238" s="9">
        <f t="shared" si="59"/>
        <v>652.5</v>
      </c>
    </row>
    <row r="239" spans="1:21">
      <c r="A239" s="5" t="s">
        <v>6360</v>
      </c>
      <c r="C239" s="7" t="str">
        <f t="shared" si="45"/>
        <v>KOSHIK</v>
      </c>
      <c r="D239" s="7" t="str">
        <f t="shared" si="46"/>
        <v xml:space="preserve">M </v>
      </c>
      <c r="E239" s="7">
        <f t="shared" si="47"/>
        <v>8</v>
      </c>
      <c r="F239" s="7">
        <f t="shared" si="48"/>
        <v>0</v>
      </c>
      <c r="G239" s="7" t="str">
        <f t="shared" si="49"/>
        <v/>
      </c>
      <c r="H239" s="7" t="str">
        <f t="shared" si="50"/>
        <v xml:space="preserve">  </v>
      </c>
      <c r="I239" s="7" t="str">
        <f t="shared" si="51"/>
        <v/>
      </c>
      <c r="J239" s="7" t="str">
        <f t="shared" si="52"/>
        <v/>
      </c>
      <c r="K239" s="7" t="str">
        <f t="shared" si="53"/>
        <v>652.5</v>
      </c>
      <c r="L239" s="10" t="str">
        <f t="shared" si="54"/>
        <v>239.1</v>
      </c>
      <c r="M239" s="11">
        <v>7</v>
      </c>
      <c r="N239" s="4">
        <v>58</v>
      </c>
      <c r="O239" s="9">
        <v>34.14</v>
      </c>
      <c r="P239" s="8" t="str">
        <f>VLOOKUP(C239,観測地点一覧!$A$4:$K$2354,9,FALSE)</f>
        <v>下甑島</v>
      </c>
      <c r="Q239" s="4" t="str">
        <f t="shared" si="55"/>
        <v/>
      </c>
      <c r="R239" s="4" t="e">
        <f t="shared" si="56"/>
        <v>#N/A</v>
      </c>
      <c r="S239" s="4" t="str">
        <f t="shared" si="57"/>
        <v/>
      </c>
      <c r="T239" s="4" t="e">
        <f t="shared" si="58"/>
        <v>#N/A</v>
      </c>
      <c r="U239" s="9">
        <f t="shared" si="59"/>
        <v>652.5</v>
      </c>
    </row>
    <row r="240" spans="1:21">
      <c r="A240" s="5" t="s">
        <v>6361</v>
      </c>
      <c r="C240" s="7" t="str">
        <f t="shared" si="45"/>
        <v>YUWA</v>
      </c>
      <c r="D240" s="7" t="str">
        <f t="shared" si="46"/>
        <v xml:space="preserve">M </v>
      </c>
      <c r="E240" s="7">
        <f t="shared" si="47"/>
        <v>8</v>
      </c>
      <c r="F240" s="7">
        <f t="shared" si="48"/>
        <v>0</v>
      </c>
      <c r="G240" s="7" t="str">
        <f t="shared" si="49"/>
        <v/>
      </c>
      <c r="H240" s="7" t="str">
        <f t="shared" si="50"/>
        <v xml:space="preserve">  </v>
      </c>
      <c r="I240" s="7" t="str">
        <f t="shared" si="51"/>
        <v/>
      </c>
      <c r="J240" s="7" t="str">
        <f t="shared" si="52"/>
        <v/>
      </c>
      <c r="K240" s="7" t="str">
        <f t="shared" si="53"/>
        <v>661.3</v>
      </c>
      <c r="L240" s="10" t="str">
        <f t="shared" si="54"/>
        <v xml:space="preserve"> 36.6</v>
      </c>
      <c r="M240" s="11">
        <v>7</v>
      </c>
      <c r="N240" s="4">
        <v>58</v>
      </c>
      <c r="O240" s="9">
        <v>34.14</v>
      </c>
      <c r="P240" s="8" t="str">
        <f>VLOOKUP(C240,観測地点一覧!$A$4:$K$2354,9,FALSE)</f>
        <v>秋田雄和</v>
      </c>
      <c r="Q240" s="4" t="str">
        <f t="shared" si="55"/>
        <v/>
      </c>
      <c r="R240" s="4" t="e">
        <f t="shared" si="56"/>
        <v>#N/A</v>
      </c>
      <c r="S240" s="4" t="str">
        <f t="shared" si="57"/>
        <v/>
      </c>
      <c r="T240" s="4" t="e">
        <f t="shared" si="58"/>
        <v>#N/A</v>
      </c>
      <c r="U240" s="9">
        <f t="shared" si="59"/>
        <v>661.3</v>
      </c>
    </row>
    <row r="241" spans="1:21">
      <c r="A241" s="5" t="s">
        <v>6362</v>
      </c>
      <c r="C241" s="7" t="str">
        <f t="shared" si="45"/>
        <v>MITANE</v>
      </c>
      <c r="D241" s="7" t="str">
        <f t="shared" si="46"/>
        <v xml:space="preserve">M </v>
      </c>
      <c r="E241" s="7">
        <f t="shared" si="47"/>
        <v>8</v>
      </c>
      <c r="F241" s="7">
        <f t="shared" si="48"/>
        <v>0</v>
      </c>
      <c r="G241" s="7" t="str">
        <f t="shared" si="49"/>
        <v/>
      </c>
      <c r="H241" s="7" t="str">
        <f t="shared" si="50"/>
        <v xml:space="preserve">  </v>
      </c>
      <c r="I241" s="7" t="str">
        <f t="shared" si="51"/>
        <v/>
      </c>
      <c r="J241" s="7" t="str">
        <f t="shared" si="52"/>
        <v/>
      </c>
      <c r="K241" s="7" t="str">
        <f t="shared" si="53"/>
        <v>662.7</v>
      </c>
      <c r="L241" s="10" t="str">
        <f t="shared" si="54"/>
        <v>223.2</v>
      </c>
      <c r="M241" s="11">
        <v>7</v>
      </c>
      <c r="N241" s="4">
        <v>58</v>
      </c>
      <c r="O241" s="9">
        <v>34.14</v>
      </c>
      <c r="P241" s="8" t="str">
        <f>VLOOKUP(C241,観測地点一覧!$A$4:$K$2354,9,FALSE)</f>
        <v>南種子</v>
      </c>
      <c r="Q241" s="4" t="str">
        <f t="shared" si="55"/>
        <v/>
      </c>
      <c r="R241" s="4" t="e">
        <f t="shared" si="56"/>
        <v>#N/A</v>
      </c>
      <c r="S241" s="4" t="str">
        <f t="shared" si="57"/>
        <v/>
      </c>
      <c r="T241" s="4" t="e">
        <f t="shared" si="58"/>
        <v>#N/A</v>
      </c>
      <c r="U241" s="9">
        <f t="shared" si="59"/>
        <v>662.7</v>
      </c>
    </row>
    <row r="242" spans="1:21">
      <c r="A242" s="5" t="s">
        <v>6363</v>
      </c>
      <c r="C242" s="7" t="str">
        <f t="shared" si="45"/>
        <v>ROKUGO</v>
      </c>
      <c r="D242" s="7" t="str">
        <f t="shared" si="46"/>
        <v xml:space="preserve">P </v>
      </c>
      <c r="E242" s="7">
        <f t="shared" si="47"/>
        <v>8</v>
      </c>
      <c r="F242" s="7">
        <f t="shared" si="48"/>
        <v>0</v>
      </c>
      <c r="G242" s="7">
        <f t="shared" si="49"/>
        <v>6.52</v>
      </c>
      <c r="H242" s="7" t="str">
        <f t="shared" si="50"/>
        <v xml:space="preserve">  </v>
      </c>
      <c r="I242" s="7" t="str">
        <f t="shared" si="51"/>
        <v/>
      </c>
      <c r="J242" s="7" t="str">
        <f t="shared" si="52"/>
        <v/>
      </c>
      <c r="K242" s="7" t="str">
        <f t="shared" si="53"/>
        <v>673.4</v>
      </c>
      <c r="L242" s="10" t="str">
        <f t="shared" si="54"/>
        <v xml:space="preserve"> 39.9</v>
      </c>
      <c r="M242" s="11">
        <v>7</v>
      </c>
      <c r="N242" s="4">
        <v>58</v>
      </c>
      <c r="O242" s="9">
        <v>34.14</v>
      </c>
      <c r="P242" s="8" t="str">
        <f>VLOOKUP(C242,観測地点一覧!$A$4:$K$2354,9,FALSE)</f>
        <v>秋田六郷</v>
      </c>
      <c r="Q242" s="4" t="str">
        <f t="shared" si="55"/>
        <v>P波</v>
      </c>
      <c r="R242" s="4">
        <f t="shared" si="56"/>
        <v>92.38</v>
      </c>
      <c r="S242" s="4" t="str">
        <f t="shared" si="57"/>
        <v/>
      </c>
      <c r="T242" s="4" t="e">
        <f t="shared" si="58"/>
        <v>#N/A</v>
      </c>
      <c r="U242" s="9">
        <f t="shared" si="59"/>
        <v>673.4</v>
      </c>
    </row>
    <row r="243" spans="1:21">
      <c r="A243" s="5" t="s">
        <v>6364</v>
      </c>
      <c r="C243" s="7" t="str">
        <f t="shared" si="45"/>
        <v>ROKUGO</v>
      </c>
      <c r="D243" s="7" t="str">
        <f t="shared" si="46"/>
        <v xml:space="preserve">M </v>
      </c>
      <c r="E243" s="7">
        <f t="shared" si="47"/>
        <v>8</v>
      </c>
      <c r="F243" s="7">
        <f t="shared" si="48"/>
        <v>0</v>
      </c>
      <c r="G243" s="7" t="str">
        <f t="shared" si="49"/>
        <v/>
      </c>
      <c r="H243" s="7" t="str">
        <f t="shared" si="50"/>
        <v xml:space="preserve">  </v>
      </c>
      <c r="I243" s="7" t="str">
        <f t="shared" si="51"/>
        <v/>
      </c>
      <c r="J243" s="7" t="str">
        <f t="shared" si="52"/>
        <v/>
      </c>
      <c r="K243" s="7" t="str">
        <f t="shared" si="53"/>
        <v>673.4</v>
      </c>
      <c r="L243" s="10" t="str">
        <f t="shared" si="54"/>
        <v xml:space="preserve"> 39.9</v>
      </c>
      <c r="M243" s="11">
        <v>7</v>
      </c>
      <c r="N243" s="4">
        <v>58</v>
      </c>
      <c r="O243" s="9">
        <v>34.14</v>
      </c>
      <c r="P243" s="8" t="str">
        <f>VLOOKUP(C243,観測地点一覧!$A$4:$K$2354,9,FALSE)</f>
        <v>秋田六郷</v>
      </c>
      <c r="Q243" s="4" t="str">
        <f t="shared" si="55"/>
        <v/>
      </c>
      <c r="R243" s="4" t="e">
        <f t="shared" si="56"/>
        <v>#N/A</v>
      </c>
      <c r="S243" s="4" t="str">
        <f t="shared" si="57"/>
        <v/>
      </c>
      <c r="T243" s="4" t="e">
        <f t="shared" si="58"/>
        <v>#N/A</v>
      </c>
      <c r="U243" s="9">
        <f t="shared" si="59"/>
        <v>673.4</v>
      </c>
    </row>
    <row r="244" spans="1:21">
      <c r="A244" s="5" t="s">
        <v>6365</v>
      </c>
      <c r="C244" s="7" t="str">
        <f t="shared" si="45"/>
        <v>OGA3</v>
      </c>
      <c r="D244" s="7" t="str">
        <f t="shared" si="46"/>
        <v xml:space="preserve">M </v>
      </c>
      <c r="E244" s="7">
        <f t="shared" si="47"/>
        <v>8</v>
      </c>
      <c r="F244" s="7">
        <f t="shared" si="48"/>
        <v>0</v>
      </c>
      <c r="G244" s="7" t="str">
        <f t="shared" si="49"/>
        <v/>
      </c>
      <c r="H244" s="7" t="str">
        <f t="shared" si="50"/>
        <v xml:space="preserve">  </v>
      </c>
      <c r="I244" s="7" t="str">
        <f t="shared" si="51"/>
        <v/>
      </c>
      <c r="J244" s="7" t="str">
        <f t="shared" si="52"/>
        <v/>
      </c>
      <c r="K244" s="7" t="str">
        <f t="shared" si="53"/>
        <v>674.2</v>
      </c>
      <c r="L244" s="10" t="str">
        <f t="shared" si="54"/>
        <v xml:space="preserve"> 32.1</v>
      </c>
      <c r="M244" s="11">
        <v>7</v>
      </c>
      <c r="N244" s="4">
        <v>58</v>
      </c>
      <c r="O244" s="9">
        <v>34.14</v>
      </c>
      <c r="P244" s="8" t="str">
        <f>VLOOKUP(C244,観測地点一覧!$A$4:$K$2354,9,FALSE)</f>
        <v>男鹿</v>
      </c>
      <c r="Q244" s="4" t="str">
        <f t="shared" si="55"/>
        <v/>
      </c>
      <c r="R244" s="4" t="e">
        <f t="shared" si="56"/>
        <v>#N/A</v>
      </c>
      <c r="S244" s="4" t="str">
        <f t="shared" si="57"/>
        <v/>
      </c>
      <c r="T244" s="4" t="e">
        <f t="shared" si="58"/>
        <v>#N/A</v>
      </c>
      <c r="U244" s="9">
        <f t="shared" si="59"/>
        <v>674.2</v>
      </c>
    </row>
    <row r="245" spans="1:21">
      <c r="A245" s="5" t="s">
        <v>6366</v>
      </c>
      <c r="C245" s="7" t="str">
        <f t="shared" si="45"/>
        <v>ICHINM</v>
      </c>
      <c r="D245" s="7" t="str">
        <f t="shared" si="46"/>
        <v xml:space="preserve">P </v>
      </c>
      <c r="E245" s="7">
        <f t="shared" si="47"/>
        <v>8</v>
      </c>
      <c r="F245" s="7">
        <f t="shared" si="48"/>
        <v>0</v>
      </c>
      <c r="G245" s="7">
        <f t="shared" si="49"/>
        <v>7.16</v>
      </c>
      <c r="H245" s="7" t="str">
        <f t="shared" si="50"/>
        <v xml:space="preserve">  </v>
      </c>
      <c r="I245" s="7" t="str">
        <f t="shared" si="51"/>
        <v/>
      </c>
      <c r="J245" s="7" t="str">
        <f t="shared" si="52"/>
        <v/>
      </c>
      <c r="K245" s="7" t="str">
        <f t="shared" si="53"/>
        <v>675.6</v>
      </c>
      <c r="L245" s="10" t="str">
        <f t="shared" si="54"/>
        <v xml:space="preserve"> 45.9</v>
      </c>
      <c r="M245" s="11">
        <v>7</v>
      </c>
      <c r="N245" s="4">
        <v>58</v>
      </c>
      <c r="O245" s="9">
        <v>34.14</v>
      </c>
      <c r="P245" s="8" t="str">
        <f>VLOOKUP(C245,観測地点一覧!$A$4:$K$2354,9,FALSE)</f>
        <v>一関舞川</v>
      </c>
      <c r="Q245" s="4" t="str">
        <f t="shared" si="55"/>
        <v>P波</v>
      </c>
      <c r="R245" s="4">
        <f t="shared" si="56"/>
        <v>93.02</v>
      </c>
      <c r="S245" s="4" t="str">
        <f t="shared" si="57"/>
        <v/>
      </c>
      <c r="T245" s="4" t="e">
        <f t="shared" si="58"/>
        <v>#N/A</v>
      </c>
      <c r="U245" s="9">
        <f t="shared" si="59"/>
        <v>675.6</v>
      </c>
    </row>
    <row r="246" spans="1:21">
      <c r="A246" s="5" t="s">
        <v>6367</v>
      </c>
      <c r="C246" s="7" t="str">
        <f t="shared" si="45"/>
        <v>FUKUE2</v>
      </c>
      <c r="D246" s="7" t="str">
        <f t="shared" si="46"/>
        <v xml:space="preserve">M </v>
      </c>
      <c r="E246" s="7">
        <f t="shared" si="47"/>
        <v>8</v>
      </c>
      <c r="F246" s="7">
        <f t="shared" si="48"/>
        <v>0</v>
      </c>
      <c r="G246" s="7" t="str">
        <f t="shared" si="49"/>
        <v/>
      </c>
      <c r="H246" s="7" t="str">
        <f t="shared" si="50"/>
        <v xml:space="preserve">  </v>
      </c>
      <c r="I246" s="7" t="str">
        <f t="shared" si="51"/>
        <v/>
      </c>
      <c r="J246" s="7" t="str">
        <f t="shared" si="52"/>
        <v/>
      </c>
      <c r="K246" s="7" t="str">
        <f t="shared" si="53"/>
        <v>681.2</v>
      </c>
      <c r="L246" s="10" t="str">
        <f t="shared" si="54"/>
        <v>251.1</v>
      </c>
      <c r="M246" s="11">
        <v>7</v>
      </c>
      <c r="N246" s="4">
        <v>58</v>
      </c>
      <c r="O246" s="9">
        <v>34.14</v>
      </c>
      <c r="P246" s="8" t="str">
        <f>VLOOKUP(C246,観測地点一覧!$A$4:$K$2354,9,FALSE)</f>
        <v>福江島富江</v>
      </c>
      <c r="Q246" s="4" t="str">
        <f t="shared" si="55"/>
        <v/>
      </c>
      <c r="R246" s="4" t="e">
        <f t="shared" si="56"/>
        <v>#N/A</v>
      </c>
      <c r="S246" s="4" t="str">
        <f t="shared" si="57"/>
        <v/>
      </c>
      <c r="T246" s="4" t="e">
        <f t="shared" si="58"/>
        <v>#N/A</v>
      </c>
      <c r="U246" s="9">
        <f t="shared" si="59"/>
        <v>681.2</v>
      </c>
    </row>
    <row r="247" spans="1:21">
      <c r="A247" s="5" t="s">
        <v>6368</v>
      </c>
      <c r="C247" s="7" t="str">
        <f t="shared" si="45"/>
        <v>YAKUHI</v>
      </c>
      <c r="D247" s="7" t="str">
        <f t="shared" si="46"/>
        <v xml:space="preserve">P </v>
      </c>
      <c r="E247" s="7">
        <f t="shared" si="47"/>
        <v>8</v>
      </c>
      <c r="F247" s="7">
        <f t="shared" si="48"/>
        <v>0</v>
      </c>
      <c r="G247" s="7">
        <f t="shared" si="49"/>
        <v>8.5</v>
      </c>
      <c r="H247" s="7" t="str">
        <f t="shared" si="50"/>
        <v xml:space="preserve">  </v>
      </c>
      <c r="I247" s="7" t="str">
        <f t="shared" si="51"/>
        <v/>
      </c>
      <c r="J247" s="7" t="str">
        <f t="shared" si="52"/>
        <v/>
      </c>
      <c r="K247" s="7" t="str">
        <f t="shared" si="53"/>
        <v>700.8</v>
      </c>
      <c r="L247" s="10" t="str">
        <f t="shared" si="54"/>
        <v>224.6</v>
      </c>
      <c r="M247" s="11">
        <v>7</v>
      </c>
      <c r="N247" s="4">
        <v>58</v>
      </c>
      <c r="O247" s="9">
        <v>34.14</v>
      </c>
      <c r="P247" s="8" t="str">
        <f>VLOOKUP(C247,観測地点一覧!$A$4:$K$2354,9,FALSE)</f>
        <v>屋久平内</v>
      </c>
      <c r="Q247" s="4" t="str">
        <f t="shared" si="55"/>
        <v>P波</v>
      </c>
      <c r="R247" s="4">
        <f t="shared" si="56"/>
        <v>94.36</v>
      </c>
      <c r="S247" s="4" t="str">
        <f t="shared" si="57"/>
        <v/>
      </c>
      <c r="T247" s="4" t="e">
        <f t="shared" si="58"/>
        <v>#N/A</v>
      </c>
      <c r="U247" s="9">
        <f t="shared" si="59"/>
        <v>700.8</v>
      </c>
    </row>
    <row r="248" spans="1:21">
      <c r="A248" s="5" t="s">
        <v>6369</v>
      </c>
      <c r="C248" s="7" t="str">
        <f t="shared" si="45"/>
        <v>YAKUHI</v>
      </c>
      <c r="D248" s="7" t="str">
        <f t="shared" si="46"/>
        <v xml:space="preserve">M </v>
      </c>
      <c r="E248" s="7">
        <f t="shared" si="47"/>
        <v>8</v>
      </c>
      <c r="F248" s="7">
        <f t="shared" si="48"/>
        <v>0</v>
      </c>
      <c r="G248" s="7" t="str">
        <f t="shared" si="49"/>
        <v/>
      </c>
      <c r="H248" s="7" t="str">
        <f t="shared" si="50"/>
        <v xml:space="preserve">  </v>
      </c>
      <c r="I248" s="7" t="str">
        <f t="shared" si="51"/>
        <v/>
      </c>
      <c r="J248" s="7" t="str">
        <f t="shared" si="52"/>
        <v/>
      </c>
      <c r="K248" s="7" t="str">
        <f t="shared" si="53"/>
        <v>700.8</v>
      </c>
      <c r="L248" s="10" t="str">
        <f t="shared" si="54"/>
        <v>224.6</v>
      </c>
      <c r="M248" s="11">
        <v>7</v>
      </c>
      <c r="N248" s="4">
        <v>58</v>
      </c>
      <c r="O248" s="9">
        <v>34.14</v>
      </c>
      <c r="P248" s="8" t="str">
        <f>VLOOKUP(C248,観測地点一覧!$A$4:$K$2354,9,FALSE)</f>
        <v>屋久平内</v>
      </c>
      <c r="Q248" s="4" t="str">
        <f t="shared" si="55"/>
        <v/>
      </c>
      <c r="R248" s="4" t="e">
        <f t="shared" si="56"/>
        <v>#N/A</v>
      </c>
      <c r="S248" s="4" t="str">
        <f t="shared" si="57"/>
        <v/>
      </c>
      <c r="T248" s="4" t="e">
        <f t="shared" si="58"/>
        <v>#N/A</v>
      </c>
      <c r="U248" s="9">
        <f t="shared" si="59"/>
        <v>700.8</v>
      </c>
    </row>
    <row r="249" spans="1:21">
      <c r="A249" s="5" t="s">
        <v>6370</v>
      </c>
      <c r="C249" s="7" t="str">
        <f t="shared" si="45"/>
        <v>KUCHIE</v>
      </c>
      <c r="D249" s="7" t="str">
        <f t="shared" si="46"/>
        <v xml:space="preserve">M </v>
      </c>
      <c r="E249" s="7">
        <f t="shared" si="47"/>
        <v>8</v>
      </c>
      <c r="F249" s="7">
        <f t="shared" si="48"/>
        <v>0</v>
      </c>
      <c r="G249" s="7" t="str">
        <f t="shared" si="49"/>
        <v/>
      </c>
      <c r="H249" s="7" t="str">
        <f t="shared" si="50"/>
        <v xml:space="preserve">  </v>
      </c>
      <c r="I249" s="7" t="str">
        <f t="shared" si="51"/>
        <v/>
      </c>
      <c r="J249" s="7" t="str">
        <f t="shared" si="52"/>
        <v/>
      </c>
      <c r="K249" s="7" t="str">
        <f t="shared" si="53"/>
        <v>703.3</v>
      </c>
      <c r="L249" s="10" t="str">
        <f t="shared" si="54"/>
        <v>227.8</v>
      </c>
      <c r="M249" s="11">
        <v>7</v>
      </c>
      <c r="N249" s="4">
        <v>58</v>
      </c>
      <c r="O249" s="9">
        <v>34.14</v>
      </c>
      <c r="P249" s="8" t="str">
        <f>VLOOKUP(C249,観測地点一覧!$A$4:$K$2354,9,FALSE)</f>
        <v>口永良部島</v>
      </c>
      <c r="Q249" s="4" t="str">
        <f t="shared" si="55"/>
        <v/>
      </c>
      <c r="R249" s="4" t="e">
        <f t="shared" si="56"/>
        <v>#N/A</v>
      </c>
      <c r="S249" s="4" t="str">
        <f t="shared" si="57"/>
        <v/>
      </c>
      <c r="T249" s="4" t="e">
        <f t="shared" si="58"/>
        <v>#N/A</v>
      </c>
      <c r="U249" s="9">
        <f t="shared" si="59"/>
        <v>703.3</v>
      </c>
    </row>
    <row r="250" spans="1:21">
      <c r="A250" s="5" t="s">
        <v>6371</v>
      </c>
      <c r="C250" s="7" t="str">
        <f t="shared" si="45"/>
        <v>OHASAM</v>
      </c>
      <c r="D250" s="7" t="str">
        <f t="shared" si="46"/>
        <v xml:space="preserve">P </v>
      </c>
      <c r="E250" s="7">
        <f t="shared" si="47"/>
        <v>8</v>
      </c>
      <c r="F250" s="7">
        <f t="shared" si="48"/>
        <v>0</v>
      </c>
      <c r="G250" s="7">
        <f t="shared" si="49"/>
        <v>13</v>
      </c>
      <c r="H250" s="7" t="str">
        <f t="shared" si="50"/>
        <v xml:space="preserve">  </v>
      </c>
      <c r="I250" s="7" t="str">
        <f t="shared" si="51"/>
        <v/>
      </c>
      <c r="J250" s="7" t="str">
        <f t="shared" si="52"/>
        <v/>
      </c>
      <c r="K250" s="7" t="str">
        <f t="shared" si="53"/>
        <v>719.2</v>
      </c>
      <c r="L250" s="10" t="str">
        <f t="shared" si="54"/>
        <v xml:space="preserve"> 42.7</v>
      </c>
      <c r="M250" s="11">
        <v>7</v>
      </c>
      <c r="N250" s="4">
        <v>58</v>
      </c>
      <c r="O250" s="9">
        <v>34.14</v>
      </c>
      <c r="P250" s="8" t="str">
        <f>VLOOKUP(C250,観測地点一覧!$A$4:$K$2354,9,FALSE)</f>
        <v>岩手大迫</v>
      </c>
      <c r="Q250" s="4" t="str">
        <f t="shared" si="55"/>
        <v>P波</v>
      </c>
      <c r="R250" s="4">
        <f t="shared" si="56"/>
        <v>98.86</v>
      </c>
      <c r="S250" s="4" t="str">
        <f t="shared" si="57"/>
        <v/>
      </c>
      <c r="T250" s="4" t="e">
        <f t="shared" si="58"/>
        <v>#N/A</v>
      </c>
      <c r="U250" s="9">
        <f t="shared" si="59"/>
        <v>719.2</v>
      </c>
    </row>
    <row r="251" spans="1:21">
      <c r="A251" s="5" t="s">
        <v>6372</v>
      </c>
      <c r="C251" s="7" t="str">
        <f t="shared" si="45"/>
        <v>SIZUKU</v>
      </c>
      <c r="D251" s="7" t="str">
        <f t="shared" si="46"/>
        <v xml:space="preserve">M </v>
      </c>
      <c r="E251" s="7">
        <f t="shared" si="47"/>
        <v>8</v>
      </c>
      <c r="F251" s="7">
        <f t="shared" si="48"/>
        <v>0</v>
      </c>
      <c r="G251" s="7" t="str">
        <f t="shared" si="49"/>
        <v/>
      </c>
      <c r="H251" s="7" t="str">
        <f t="shared" si="50"/>
        <v xml:space="preserve">  </v>
      </c>
      <c r="I251" s="7" t="str">
        <f t="shared" si="51"/>
        <v/>
      </c>
      <c r="J251" s="7" t="str">
        <f t="shared" si="52"/>
        <v/>
      </c>
      <c r="K251" s="7" t="str">
        <f t="shared" si="53"/>
        <v>720.1</v>
      </c>
      <c r="L251" s="10" t="str">
        <f t="shared" si="54"/>
        <v xml:space="preserve"> 39.4</v>
      </c>
      <c r="M251" s="11">
        <v>7</v>
      </c>
      <c r="N251" s="4">
        <v>58</v>
      </c>
      <c r="O251" s="9">
        <v>34.14</v>
      </c>
      <c r="P251" s="8" t="str">
        <f>VLOOKUP(C251,観測地点一覧!$A$4:$K$2354,9,FALSE)</f>
        <v>岩手雫石</v>
      </c>
      <c r="Q251" s="4" t="str">
        <f t="shared" si="55"/>
        <v/>
      </c>
      <c r="R251" s="4" t="e">
        <f t="shared" si="56"/>
        <v>#N/A</v>
      </c>
      <c r="S251" s="4" t="str">
        <f t="shared" si="57"/>
        <v/>
      </c>
      <c r="T251" s="4" t="e">
        <f t="shared" si="58"/>
        <v>#N/A</v>
      </c>
      <c r="U251" s="9">
        <f t="shared" si="59"/>
        <v>720.1</v>
      </c>
    </row>
    <row r="252" spans="1:21">
      <c r="A252" s="5" t="s">
        <v>6373</v>
      </c>
      <c r="C252" s="7" t="str">
        <f t="shared" si="45"/>
        <v>HINAI</v>
      </c>
      <c r="D252" s="7" t="str">
        <f t="shared" si="46"/>
        <v xml:space="preserve">P </v>
      </c>
      <c r="E252" s="7">
        <f t="shared" si="47"/>
        <v>8</v>
      </c>
      <c r="F252" s="7">
        <f t="shared" si="48"/>
        <v>0</v>
      </c>
      <c r="G252" s="7">
        <f t="shared" si="49"/>
        <v>14.79</v>
      </c>
      <c r="H252" s="7" t="str">
        <f t="shared" si="50"/>
        <v xml:space="preserve">  </v>
      </c>
      <c r="I252" s="7" t="str">
        <f t="shared" si="51"/>
        <v/>
      </c>
      <c r="J252" s="7" t="str">
        <f t="shared" si="52"/>
        <v/>
      </c>
      <c r="K252" s="7" t="str">
        <f t="shared" si="53"/>
        <v>740.3</v>
      </c>
      <c r="L252" s="10" t="str">
        <f t="shared" si="54"/>
        <v xml:space="preserve"> 35.2</v>
      </c>
      <c r="M252" s="11">
        <v>7</v>
      </c>
      <c r="N252" s="4">
        <v>58</v>
      </c>
      <c r="O252" s="9">
        <v>34.14</v>
      </c>
      <c r="P252" s="8" t="str">
        <f>VLOOKUP(C252,観測地点一覧!$A$4:$K$2354,9,FALSE)</f>
        <v>秋田比内</v>
      </c>
      <c r="Q252" s="4" t="str">
        <f t="shared" si="55"/>
        <v>P波</v>
      </c>
      <c r="R252" s="4">
        <f t="shared" si="56"/>
        <v>100.64999999999999</v>
      </c>
      <c r="S252" s="4" t="str">
        <f t="shared" si="57"/>
        <v/>
      </c>
      <c r="T252" s="4" t="e">
        <f t="shared" si="58"/>
        <v>#N/A</v>
      </c>
      <c r="U252" s="9">
        <f t="shared" si="59"/>
        <v>740.3</v>
      </c>
    </row>
    <row r="253" spans="1:21">
      <c r="A253" s="5" t="s">
        <v>6374</v>
      </c>
      <c r="C253" s="7" t="str">
        <f t="shared" si="45"/>
        <v>IWASAK</v>
      </c>
      <c r="D253" s="7" t="str">
        <f t="shared" si="46"/>
        <v xml:space="preserve">P </v>
      </c>
      <c r="E253" s="7">
        <f t="shared" si="47"/>
        <v>8</v>
      </c>
      <c r="F253" s="7">
        <f t="shared" si="48"/>
        <v>0</v>
      </c>
      <c r="G253" s="7">
        <f t="shared" si="49"/>
        <v>15.42</v>
      </c>
      <c r="H253" s="7" t="str">
        <f t="shared" si="50"/>
        <v xml:space="preserve">  </v>
      </c>
      <c r="I253" s="7" t="str">
        <f t="shared" si="51"/>
        <v/>
      </c>
      <c r="J253" s="7" t="str">
        <f t="shared" si="52"/>
        <v/>
      </c>
      <c r="K253" s="7" t="str">
        <f t="shared" si="53"/>
        <v>746.0</v>
      </c>
      <c r="L253" s="10" t="str">
        <f t="shared" si="54"/>
        <v xml:space="preserve"> 29.9</v>
      </c>
      <c r="M253" s="11">
        <v>7</v>
      </c>
      <c r="N253" s="4">
        <v>58</v>
      </c>
      <c r="O253" s="9">
        <v>34.14</v>
      </c>
      <c r="P253" s="8" t="str">
        <f>VLOOKUP(C253,観測地点一覧!$A$4:$K$2354,9,FALSE)</f>
        <v>青森岩崎</v>
      </c>
      <c r="Q253" s="4" t="str">
        <f t="shared" si="55"/>
        <v>P波</v>
      </c>
      <c r="R253" s="4">
        <f t="shared" si="56"/>
        <v>101.27999999999999</v>
      </c>
      <c r="S253" s="4" t="str">
        <f t="shared" si="57"/>
        <v/>
      </c>
      <c r="T253" s="4" t="e">
        <f t="shared" si="58"/>
        <v>#N/A</v>
      </c>
      <c r="U253" s="9">
        <f t="shared" si="59"/>
        <v>746</v>
      </c>
    </row>
    <row r="254" spans="1:21">
      <c r="A254" s="5" t="s">
        <v>6375</v>
      </c>
      <c r="C254" s="7" t="str">
        <f t="shared" si="45"/>
        <v>MIYKNA</v>
      </c>
      <c r="D254" s="7" t="str">
        <f t="shared" si="46"/>
        <v xml:space="preserve">M </v>
      </c>
      <c r="E254" s="7">
        <f t="shared" si="47"/>
        <v>8</v>
      </c>
      <c r="F254" s="7">
        <f t="shared" si="48"/>
        <v>0</v>
      </c>
      <c r="G254" s="7" t="str">
        <f t="shared" si="49"/>
        <v/>
      </c>
      <c r="H254" s="7" t="str">
        <f t="shared" si="50"/>
        <v xml:space="preserve">  </v>
      </c>
      <c r="I254" s="7" t="str">
        <f t="shared" si="51"/>
        <v/>
      </c>
      <c r="J254" s="7" t="str">
        <f t="shared" si="52"/>
        <v/>
      </c>
      <c r="K254" s="7" t="str">
        <f t="shared" si="53"/>
        <v>760.3</v>
      </c>
      <c r="L254" s="10" t="str">
        <f t="shared" si="54"/>
        <v xml:space="preserve"> 44.5</v>
      </c>
      <c r="M254" s="11">
        <v>7</v>
      </c>
      <c r="N254" s="4">
        <v>58</v>
      </c>
      <c r="O254" s="9">
        <v>34.14</v>
      </c>
      <c r="P254" s="8" t="str">
        <f>VLOOKUP(C254,観測地点一覧!$A$4:$K$2354,9,FALSE)</f>
        <v>宮古長沢</v>
      </c>
      <c r="Q254" s="4" t="str">
        <f t="shared" si="55"/>
        <v/>
      </c>
      <c r="R254" s="4" t="e">
        <f t="shared" si="56"/>
        <v>#N/A</v>
      </c>
      <c r="S254" s="4" t="str">
        <f t="shared" si="57"/>
        <v/>
      </c>
      <c r="T254" s="4" t="e">
        <f t="shared" si="58"/>
        <v>#N/A</v>
      </c>
      <c r="U254" s="9">
        <f t="shared" si="59"/>
        <v>760.3</v>
      </c>
    </row>
    <row r="255" spans="1:21">
      <c r="A255" s="5" t="s">
        <v>6376</v>
      </c>
      <c r="C255" s="7" t="str">
        <f t="shared" si="45"/>
        <v>HYAKUZ</v>
      </c>
      <c r="D255" s="7" t="str">
        <f t="shared" si="46"/>
        <v xml:space="preserve">M </v>
      </c>
      <c r="E255" s="7">
        <f t="shared" si="47"/>
        <v>8</v>
      </c>
      <c r="F255" s="7">
        <f t="shared" si="48"/>
        <v>0</v>
      </c>
      <c r="G255" s="7" t="str">
        <f t="shared" si="49"/>
        <v/>
      </c>
      <c r="H255" s="7" t="str">
        <f t="shared" si="50"/>
        <v xml:space="preserve">  </v>
      </c>
      <c r="I255" s="7" t="str">
        <f t="shared" si="51"/>
        <v/>
      </c>
      <c r="J255" s="7" t="str">
        <f t="shared" si="52"/>
        <v/>
      </c>
      <c r="K255" s="7" t="str">
        <f t="shared" si="53"/>
        <v>767.8</v>
      </c>
      <c r="L255" s="10" t="str">
        <f t="shared" si="54"/>
        <v xml:space="preserve"> 31.5</v>
      </c>
      <c r="M255" s="11">
        <v>7</v>
      </c>
      <c r="N255" s="4">
        <v>58</v>
      </c>
      <c r="O255" s="9">
        <v>34.14</v>
      </c>
      <c r="P255" s="8" t="str">
        <f>VLOOKUP(C255,観測地点一覧!$A$4:$K$2354,9,FALSE)</f>
        <v>弘前百沢</v>
      </c>
      <c r="Q255" s="4" t="str">
        <f t="shared" si="55"/>
        <v/>
      </c>
      <c r="R255" s="4" t="e">
        <f t="shared" si="56"/>
        <v>#N/A</v>
      </c>
      <c r="S255" s="4" t="str">
        <f t="shared" si="57"/>
        <v/>
      </c>
      <c r="T255" s="4" t="e">
        <f t="shared" si="58"/>
        <v>#N/A</v>
      </c>
      <c r="U255" s="9">
        <f t="shared" si="59"/>
        <v>767.8</v>
      </c>
    </row>
    <row r="256" spans="1:21">
      <c r="A256" s="5" t="s">
        <v>6377</v>
      </c>
      <c r="C256" s="7" t="str">
        <f t="shared" si="45"/>
        <v>NAKANO</v>
      </c>
      <c r="D256" s="7" t="str">
        <f t="shared" si="46"/>
        <v xml:space="preserve">P </v>
      </c>
      <c r="E256" s="7">
        <f t="shared" si="47"/>
        <v>8</v>
      </c>
      <c r="F256" s="7">
        <f t="shared" si="48"/>
        <v>0</v>
      </c>
      <c r="G256" s="7">
        <f t="shared" si="49"/>
        <v>17.63</v>
      </c>
      <c r="H256" s="7" t="str">
        <f t="shared" si="50"/>
        <v xml:space="preserve">  </v>
      </c>
      <c r="I256" s="7" t="str">
        <f t="shared" si="51"/>
        <v/>
      </c>
      <c r="J256" s="7" t="str">
        <f t="shared" si="52"/>
        <v/>
      </c>
      <c r="K256" s="7" t="str">
        <f t="shared" si="53"/>
        <v>774.3</v>
      </c>
      <c r="L256" s="10" t="str">
        <f t="shared" si="54"/>
        <v>225.9</v>
      </c>
      <c r="M256" s="11">
        <v>7</v>
      </c>
      <c r="N256" s="4">
        <v>58</v>
      </c>
      <c r="O256" s="9">
        <v>34.14</v>
      </c>
      <c r="P256" s="8" t="str">
        <f>VLOOKUP(C256,観測地点一覧!$A$4:$K$2354,9,FALSE)</f>
        <v>中之島</v>
      </c>
      <c r="Q256" s="4" t="str">
        <f t="shared" si="55"/>
        <v>P波</v>
      </c>
      <c r="R256" s="4">
        <f t="shared" si="56"/>
        <v>103.49</v>
      </c>
      <c r="S256" s="4" t="str">
        <f t="shared" si="57"/>
        <v/>
      </c>
      <c r="T256" s="4" t="e">
        <f t="shared" si="58"/>
        <v>#N/A</v>
      </c>
      <c r="U256" s="9">
        <f t="shared" si="59"/>
        <v>774.3</v>
      </c>
    </row>
    <row r="257" spans="1:21">
      <c r="A257" s="5" t="s">
        <v>6378</v>
      </c>
      <c r="C257" s="7" t="str">
        <f t="shared" si="45"/>
        <v>NAKANO</v>
      </c>
      <c r="D257" s="7" t="str">
        <f t="shared" si="46"/>
        <v xml:space="preserve">M </v>
      </c>
      <c r="E257" s="7">
        <f t="shared" si="47"/>
        <v>8</v>
      </c>
      <c r="F257" s="7">
        <f t="shared" si="48"/>
        <v>0</v>
      </c>
      <c r="G257" s="7" t="str">
        <f t="shared" si="49"/>
        <v/>
      </c>
      <c r="H257" s="7" t="str">
        <f t="shared" si="50"/>
        <v xml:space="preserve">  </v>
      </c>
      <c r="I257" s="7" t="str">
        <f t="shared" si="51"/>
        <v/>
      </c>
      <c r="J257" s="7" t="str">
        <f t="shared" si="52"/>
        <v/>
      </c>
      <c r="K257" s="7" t="str">
        <f t="shared" si="53"/>
        <v>774.3</v>
      </c>
      <c r="L257" s="10" t="str">
        <f t="shared" si="54"/>
        <v>225.9</v>
      </c>
      <c r="M257" s="11">
        <v>7</v>
      </c>
      <c r="N257" s="4">
        <v>58</v>
      </c>
      <c r="O257" s="9">
        <v>34.14</v>
      </c>
      <c r="P257" s="8" t="str">
        <f>VLOOKUP(C257,観測地点一覧!$A$4:$K$2354,9,FALSE)</f>
        <v>中之島</v>
      </c>
      <c r="Q257" s="4" t="str">
        <f t="shared" si="55"/>
        <v/>
      </c>
      <c r="R257" s="4" t="e">
        <f t="shared" si="56"/>
        <v>#N/A</v>
      </c>
      <c r="S257" s="4" t="str">
        <f t="shared" si="57"/>
        <v/>
      </c>
      <c r="T257" s="4" t="e">
        <f t="shared" si="58"/>
        <v>#N/A</v>
      </c>
      <c r="U257" s="9">
        <f t="shared" si="59"/>
        <v>774.3</v>
      </c>
    </row>
    <row r="258" spans="1:21">
      <c r="A258" s="5" t="s">
        <v>6379</v>
      </c>
      <c r="C258" s="7" t="str">
        <f t="shared" si="45"/>
        <v>NANGO</v>
      </c>
      <c r="D258" s="7" t="str">
        <f t="shared" si="46"/>
        <v>EP</v>
      </c>
      <c r="E258" s="7">
        <f t="shared" si="47"/>
        <v>8</v>
      </c>
      <c r="F258" s="7">
        <f t="shared" si="48"/>
        <v>0</v>
      </c>
      <c r="G258" s="7">
        <f t="shared" si="49"/>
        <v>22.49</v>
      </c>
      <c r="H258" s="7" t="str">
        <f t="shared" si="50"/>
        <v xml:space="preserve">  </v>
      </c>
      <c r="I258" s="7" t="str">
        <f t="shared" si="51"/>
        <v/>
      </c>
      <c r="J258" s="7" t="str">
        <f t="shared" si="52"/>
        <v/>
      </c>
      <c r="K258" s="7" t="str">
        <f t="shared" si="53"/>
        <v>804.3</v>
      </c>
      <c r="L258" s="10" t="str">
        <f t="shared" si="54"/>
        <v xml:space="preserve"> 38.5</v>
      </c>
      <c r="M258" s="11">
        <v>7</v>
      </c>
      <c r="N258" s="4">
        <v>58</v>
      </c>
      <c r="O258" s="9">
        <v>34.14</v>
      </c>
      <c r="P258" s="8" t="str">
        <f>VLOOKUP(C258,観測地点一覧!$A$4:$K$2354,9,FALSE)</f>
        <v>青森南郷</v>
      </c>
      <c r="Q258" s="4" t="str">
        <f t="shared" si="55"/>
        <v/>
      </c>
      <c r="R258" s="4" t="e">
        <f t="shared" si="56"/>
        <v>#N/A</v>
      </c>
      <c r="S258" s="4" t="str">
        <f t="shared" si="57"/>
        <v/>
      </c>
      <c r="T258" s="4" t="e">
        <f t="shared" si="58"/>
        <v>#N/A</v>
      </c>
      <c r="U258" s="9">
        <f t="shared" si="59"/>
        <v>804.3</v>
      </c>
    </row>
    <row r="259" spans="1:21">
      <c r="A259" s="5" t="s">
        <v>6380</v>
      </c>
      <c r="C259" s="7" t="str">
        <f t="shared" ref="C259:C285" si="60">SUBSTITUTE(LEFT(A259,6)," ","")</f>
        <v>TENMAB</v>
      </c>
      <c r="D259" s="7" t="str">
        <f t="shared" ref="D259:D285" si="61">MID($A259,10,2)</f>
        <v xml:space="preserve">P </v>
      </c>
      <c r="E259" s="7">
        <f t="shared" ref="E259:E285" si="62">VALUE(SUBSTITUTE(MID($A259,15,2)," ",""))</f>
        <v>8</v>
      </c>
      <c r="F259" s="7">
        <f t="shared" ref="F259:F285" si="63">VALUE(SUBSTITUTE(MID($A259,18,2)," ",""))</f>
        <v>0</v>
      </c>
      <c r="G259" s="7">
        <f t="shared" ref="G259:G285" si="64">IF(MID($A259,21,5)="     ","",VALUE(MID($A259,21,5)))</f>
        <v>24.37</v>
      </c>
      <c r="H259" s="7" t="str">
        <f t="shared" ref="H259:H285" si="65">MID($A259,33,2)</f>
        <v xml:space="preserve">  </v>
      </c>
      <c r="I259" s="7" t="str">
        <f t="shared" ref="I259:I285" si="66">IF(MID($A259,38,2)="  ","",VALUE(MID($A259,38,2)))</f>
        <v/>
      </c>
      <c r="J259" s="7" t="str">
        <f t="shared" ref="J259:J285" si="67">IF(MID($A259,41,5)="     ","",VALUE(MID($A259,41,5)))</f>
        <v/>
      </c>
      <c r="K259" s="7" t="str">
        <f t="shared" ref="K259:K285" si="68">MID($A259,94,5)</f>
        <v>815.3</v>
      </c>
      <c r="L259" s="10" t="str">
        <f t="shared" ref="L259:L285" si="69">MID($A259,100,5)</f>
        <v xml:space="preserve"> 34.4</v>
      </c>
      <c r="M259" s="11">
        <v>7</v>
      </c>
      <c r="N259" s="4">
        <v>58</v>
      </c>
      <c r="O259" s="9">
        <v>34.14</v>
      </c>
      <c r="P259" s="8" t="str">
        <f>VLOOKUP(C259,観測地点一覧!$A$4:$K$2354,9,FALSE)</f>
        <v>青森天間林</v>
      </c>
      <c r="Q259" s="4" t="str">
        <f t="shared" ref="Q259:Q285" si="70">IF(OR(D259="P ",D259="IP"),"P波","")</f>
        <v>P波</v>
      </c>
      <c r="R259" s="4">
        <f t="shared" ref="R259:R285" si="71">IF(Q259="P波",(E259-M259)*3600+(F259-N259)*60+G259-O259,NA())</f>
        <v>110.23</v>
      </c>
      <c r="S259" s="4" t="str">
        <f t="shared" ref="S259:S285" si="72">IF(OR(H259="S ",H259="ES"),"S波","")</f>
        <v/>
      </c>
      <c r="T259" s="4" t="e">
        <f t="shared" ref="T259:T285" si="73">IF(S259="S波",(E259-M259)*3600+(I259-N259)*60+J259-O259,NA())</f>
        <v>#N/A</v>
      </c>
      <c r="U259" s="9">
        <f t="shared" si="59"/>
        <v>815.3</v>
      </c>
    </row>
    <row r="260" spans="1:21">
      <c r="A260" s="5" t="s">
        <v>6381</v>
      </c>
      <c r="C260" s="7" t="str">
        <f t="shared" si="60"/>
        <v>OMATSU</v>
      </c>
      <c r="D260" s="7" t="str">
        <f t="shared" si="61"/>
        <v xml:space="preserve">P </v>
      </c>
      <c r="E260" s="7">
        <f t="shared" si="62"/>
        <v>8</v>
      </c>
      <c r="F260" s="7">
        <f t="shared" si="63"/>
        <v>0</v>
      </c>
      <c r="G260" s="7">
        <f t="shared" si="64"/>
        <v>26.18</v>
      </c>
      <c r="H260" s="7" t="str">
        <f t="shared" si="65"/>
        <v xml:space="preserve">  </v>
      </c>
      <c r="I260" s="7" t="str">
        <f t="shared" si="66"/>
        <v/>
      </c>
      <c r="J260" s="7" t="str">
        <f t="shared" si="67"/>
        <v/>
      </c>
      <c r="K260" s="7" t="str">
        <f t="shared" si="68"/>
        <v>835.0</v>
      </c>
      <c r="L260" s="10" t="str">
        <f t="shared" si="69"/>
        <v xml:space="preserve"> 26.1</v>
      </c>
      <c r="M260" s="11">
        <v>7</v>
      </c>
      <c r="N260" s="4">
        <v>58</v>
      </c>
      <c r="O260" s="9">
        <v>34.14</v>
      </c>
      <c r="P260" s="8" t="str">
        <f>VLOOKUP(C260,観測地点一覧!$A$4:$K$2354,9,FALSE)</f>
        <v>渡島松前</v>
      </c>
      <c r="Q260" s="4" t="str">
        <f t="shared" si="70"/>
        <v>P波</v>
      </c>
      <c r="R260" s="4">
        <f t="shared" si="71"/>
        <v>112.04</v>
      </c>
      <c r="S260" s="4" t="str">
        <f t="shared" si="72"/>
        <v/>
      </c>
      <c r="T260" s="4" t="e">
        <f t="shared" si="73"/>
        <v>#N/A</v>
      </c>
      <c r="U260" s="9">
        <f t="shared" ref="U260:U285" si="74">IF(VALUE(K260)&gt;=U259,VALUE(K260),VALUE(K260)+1000)</f>
        <v>835</v>
      </c>
    </row>
    <row r="261" spans="1:21">
      <c r="A261" s="5" t="s">
        <v>6382</v>
      </c>
      <c r="C261" s="7" t="str">
        <f t="shared" si="60"/>
        <v>SHIRIU</v>
      </c>
      <c r="D261" s="7" t="str">
        <f t="shared" si="61"/>
        <v xml:space="preserve">P </v>
      </c>
      <c r="E261" s="7">
        <f t="shared" si="62"/>
        <v>8</v>
      </c>
      <c r="F261" s="7">
        <f t="shared" si="63"/>
        <v>0</v>
      </c>
      <c r="G261" s="7">
        <f t="shared" si="64"/>
        <v>28.89</v>
      </c>
      <c r="H261" s="7" t="str">
        <f t="shared" si="65"/>
        <v xml:space="preserve">  </v>
      </c>
      <c r="I261" s="7" t="str">
        <f t="shared" si="66"/>
        <v/>
      </c>
      <c r="J261" s="7" t="str">
        <f t="shared" si="67"/>
        <v/>
      </c>
      <c r="K261" s="7" t="str">
        <f t="shared" si="68"/>
        <v>852.6</v>
      </c>
      <c r="L261" s="10" t="str">
        <f t="shared" si="69"/>
        <v xml:space="preserve"> 28.0</v>
      </c>
      <c r="M261" s="11">
        <v>7</v>
      </c>
      <c r="N261" s="4">
        <v>58</v>
      </c>
      <c r="O261" s="9">
        <v>34.14</v>
      </c>
      <c r="P261" s="8" t="str">
        <f>VLOOKUP(C261,観測地点一覧!$A$4:$K$2354,9,FALSE)</f>
        <v>渡島知内</v>
      </c>
      <c r="Q261" s="4" t="str">
        <f t="shared" si="70"/>
        <v>P波</v>
      </c>
      <c r="R261" s="4">
        <f t="shared" si="71"/>
        <v>114.74999999999999</v>
      </c>
      <c r="S261" s="4" t="str">
        <f t="shared" si="72"/>
        <v/>
      </c>
      <c r="T261" s="4" t="e">
        <f t="shared" si="73"/>
        <v>#N/A</v>
      </c>
      <c r="U261" s="9">
        <f t="shared" si="74"/>
        <v>852.6</v>
      </c>
    </row>
    <row r="262" spans="1:21">
      <c r="A262" s="5" t="s">
        <v>6383</v>
      </c>
      <c r="C262" s="7" t="str">
        <f t="shared" si="60"/>
        <v>OHATA</v>
      </c>
      <c r="D262" s="7" t="str">
        <f t="shared" si="61"/>
        <v xml:space="preserve">P </v>
      </c>
      <c r="E262" s="7">
        <f t="shared" si="62"/>
        <v>8</v>
      </c>
      <c r="F262" s="7">
        <f t="shared" si="63"/>
        <v>0</v>
      </c>
      <c r="G262" s="7">
        <f t="shared" si="64"/>
        <v>30.89</v>
      </c>
      <c r="H262" s="7" t="str">
        <f t="shared" si="65"/>
        <v xml:space="preserve">  </v>
      </c>
      <c r="I262" s="7" t="str">
        <f t="shared" si="66"/>
        <v/>
      </c>
      <c r="J262" s="7" t="str">
        <f t="shared" si="67"/>
        <v/>
      </c>
      <c r="K262" s="7" t="str">
        <f t="shared" si="68"/>
        <v>867.6</v>
      </c>
      <c r="L262" s="10" t="str">
        <f t="shared" si="69"/>
        <v xml:space="preserve"> 31.6</v>
      </c>
      <c r="M262" s="11">
        <v>7</v>
      </c>
      <c r="N262" s="4">
        <v>58</v>
      </c>
      <c r="O262" s="9">
        <v>34.14</v>
      </c>
      <c r="P262" s="8" t="str">
        <f>VLOOKUP(C262,観測地点一覧!$A$4:$K$2354,9,FALSE)</f>
        <v>青森大畑</v>
      </c>
      <c r="Q262" s="4" t="str">
        <f t="shared" si="70"/>
        <v>P波</v>
      </c>
      <c r="R262" s="4">
        <f t="shared" si="71"/>
        <v>116.74999999999999</v>
      </c>
      <c r="S262" s="4" t="str">
        <f t="shared" si="72"/>
        <v/>
      </c>
      <c r="T262" s="4" t="e">
        <f t="shared" si="73"/>
        <v>#N/A</v>
      </c>
      <c r="U262" s="9">
        <f t="shared" si="74"/>
        <v>867.6</v>
      </c>
    </row>
    <row r="263" spans="1:21">
      <c r="A263" s="5" t="s">
        <v>6384</v>
      </c>
      <c r="C263" s="7" t="str">
        <f t="shared" si="60"/>
        <v>OKUSHM</v>
      </c>
      <c r="D263" s="7" t="str">
        <f t="shared" si="61"/>
        <v xml:space="preserve">P </v>
      </c>
      <c r="E263" s="7">
        <f t="shared" si="62"/>
        <v>8</v>
      </c>
      <c r="F263" s="7">
        <f t="shared" si="63"/>
        <v>0</v>
      </c>
      <c r="G263" s="7">
        <f t="shared" si="64"/>
        <v>30.91</v>
      </c>
      <c r="H263" s="7" t="str">
        <f t="shared" si="65"/>
        <v xml:space="preserve">  </v>
      </c>
      <c r="I263" s="7" t="str">
        <f t="shared" si="66"/>
        <v/>
      </c>
      <c r="J263" s="7" t="str">
        <f t="shared" si="67"/>
        <v/>
      </c>
      <c r="K263" s="7" t="str">
        <f t="shared" si="68"/>
        <v>871.1</v>
      </c>
      <c r="L263" s="10" t="str">
        <f t="shared" si="69"/>
        <v xml:space="preserve"> 21.5</v>
      </c>
      <c r="M263" s="11">
        <v>7</v>
      </c>
      <c r="N263" s="4">
        <v>58</v>
      </c>
      <c r="O263" s="9">
        <v>34.14</v>
      </c>
      <c r="P263" s="8" t="str">
        <f>VLOOKUP(C263,観測地点一覧!$A$4:$K$2354,9,FALSE)</f>
        <v>奥尻松江</v>
      </c>
      <c r="Q263" s="4" t="str">
        <f t="shared" si="70"/>
        <v>P波</v>
      </c>
      <c r="R263" s="4">
        <f t="shared" si="71"/>
        <v>116.77</v>
      </c>
      <c r="S263" s="4" t="str">
        <f t="shared" si="72"/>
        <v/>
      </c>
      <c r="T263" s="4" t="e">
        <f t="shared" si="73"/>
        <v>#N/A</v>
      </c>
      <c r="U263" s="9">
        <f t="shared" si="74"/>
        <v>871.1</v>
      </c>
    </row>
    <row r="264" spans="1:21">
      <c r="A264" s="5" t="s">
        <v>6385</v>
      </c>
      <c r="C264" s="7" t="str">
        <f t="shared" si="60"/>
        <v>YAKUM2</v>
      </c>
      <c r="D264" s="7" t="str">
        <f t="shared" si="61"/>
        <v xml:space="preserve">P </v>
      </c>
      <c r="E264" s="7">
        <f t="shared" si="62"/>
        <v>8</v>
      </c>
      <c r="F264" s="7">
        <f t="shared" si="63"/>
        <v>0</v>
      </c>
      <c r="G264" s="7">
        <f t="shared" si="64"/>
        <v>35.53</v>
      </c>
      <c r="H264" s="7" t="str">
        <f t="shared" si="65"/>
        <v xml:space="preserve">  </v>
      </c>
      <c r="I264" s="7" t="str">
        <f t="shared" si="66"/>
        <v/>
      </c>
      <c r="J264" s="7" t="str">
        <f t="shared" si="67"/>
        <v/>
      </c>
      <c r="K264" s="7" t="str">
        <f t="shared" si="68"/>
        <v>907.3</v>
      </c>
      <c r="L264" s="10" t="str">
        <f t="shared" si="69"/>
        <v xml:space="preserve"> 25.7</v>
      </c>
      <c r="M264" s="11">
        <v>7</v>
      </c>
      <c r="N264" s="4">
        <v>58</v>
      </c>
      <c r="O264" s="9">
        <v>34.14</v>
      </c>
      <c r="P264" s="8" t="str">
        <f>VLOOKUP(C264,観測地点一覧!$A$4:$K$2354,9,FALSE)</f>
        <v>渡島八雲</v>
      </c>
      <c r="Q264" s="4" t="str">
        <f t="shared" si="70"/>
        <v>P波</v>
      </c>
      <c r="R264" s="4">
        <f t="shared" si="71"/>
        <v>121.39</v>
      </c>
      <c r="S264" s="4" t="str">
        <f t="shared" si="72"/>
        <v/>
      </c>
      <c r="T264" s="4" t="e">
        <f t="shared" si="73"/>
        <v>#N/A</v>
      </c>
      <c r="U264" s="9">
        <f t="shared" si="74"/>
        <v>907.3</v>
      </c>
    </row>
    <row r="265" spans="1:21">
      <c r="A265" s="5" t="s">
        <v>6386</v>
      </c>
      <c r="C265" s="7" t="str">
        <f t="shared" si="60"/>
        <v>AMAMI</v>
      </c>
      <c r="D265" s="7" t="str">
        <f t="shared" si="61"/>
        <v xml:space="preserve">P </v>
      </c>
      <c r="E265" s="7">
        <f t="shared" si="62"/>
        <v>8</v>
      </c>
      <c r="F265" s="7">
        <f t="shared" si="63"/>
        <v>0</v>
      </c>
      <c r="G265" s="7">
        <f t="shared" si="64"/>
        <v>34.14</v>
      </c>
      <c r="H265" s="7" t="str">
        <f t="shared" si="65"/>
        <v xml:space="preserve">  </v>
      </c>
      <c r="I265" s="7" t="str">
        <f t="shared" si="66"/>
        <v/>
      </c>
      <c r="J265" s="7" t="str">
        <f t="shared" si="67"/>
        <v/>
      </c>
      <c r="K265" s="7" t="str">
        <f t="shared" si="68"/>
        <v>912.7</v>
      </c>
      <c r="L265" s="10" t="str">
        <f t="shared" si="69"/>
        <v>220.3</v>
      </c>
      <c r="M265" s="11">
        <v>7</v>
      </c>
      <c r="N265" s="4">
        <v>58</v>
      </c>
      <c r="O265" s="9">
        <v>34.14</v>
      </c>
      <c r="P265" s="8" t="str">
        <f>VLOOKUP(C265,観測地点一覧!$A$4:$K$2354,9,FALSE)</f>
        <v>奄美大島龍郷</v>
      </c>
      <c r="Q265" s="4" t="str">
        <f t="shared" si="70"/>
        <v>P波</v>
      </c>
      <c r="R265" s="4">
        <f t="shared" si="71"/>
        <v>119.99999999999999</v>
      </c>
      <c r="S265" s="4" t="str">
        <f t="shared" si="72"/>
        <v/>
      </c>
      <c r="T265" s="4" t="e">
        <f t="shared" si="73"/>
        <v>#N/A</v>
      </c>
      <c r="U265" s="9">
        <f t="shared" si="74"/>
        <v>912.7</v>
      </c>
    </row>
    <row r="266" spans="1:21">
      <c r="A266" s="5" t="s">
        <v>6387</v>
      </c>
      <c r="C266" s="7" t="str">
        <f t="shared" si="60"/>
        <v>KAYABE</v>
      </c>
      <c r="D266" s="7" t="str">
        <f t="shared" si="61"/>
        <v xml:space="preserve">P </v>
      </c>
      <c r="E266" s="7">
        <f t="shared" si="62"/>
        <v>8</v>
      </c>
      <c r="F266" s="7">
        <f t="shared" si="63"/>
        <v>0</v>
      </c>
      <c r="G266" s="7">
        <f t="shared" si="64"/>
        <v>37.28</v>
      </c>
      <c r="H266" s="7" t="str">
        <f t="shared" si="65"/>
        <v xml:space="preserve">  </v>
      </c>
      <c r="I266" s="7" t="str">
        <f t="shared" si="66"/>
        <v/>
      </c>
      <c r="J266" s="7" t="str">
        <f t="shared" si="67"/>
        <v/>
      </c>
      <c r="K266" s="7" t="str">
        <f t="shared" si="68"/>
        <v>913.5</v>
      </c>
      <c r="L266" s="10" t="str">
        <f t="shared" si="69"/>
        <v xml:space="preserve"> 29.5</v>
      </c>
      <c r="M266" s="11">
        <v>7</v>
      </c>
      <c r="N266" s="4">
        <v>58</v>
      </c>
      <c r="O266" s="9">
        <v>34.14</v>
      </c>
      <c r="P266" s="8" t="str">
        <f>VLOOKUP(C266,観測地点一覧!$A$4:$K$2354,9,FALSE)</f>
        <v>渡島南茅部</v>
      </c>
      <c r="Q266" s="4" t="str">
        <f t="shared" si="70"/>
        <v>P波</v>
      </c>
      <c r="R266" s="4">
        <f t="shared" si="71"/>
        <v>123.14</v>
      </c>
      <c r="S266" s="4" t="str">
        <f t="shared" si="72"/>
        <v/>
      </c>
      <c r="T266" s="4" t="e">
        <f t="shared" si="73"/>
        <v>#N/A</v>
      </c>
      <c r="U266" s="9">
        <f t="shared" si="74"/>
        <v>913.5</v>
      </c>
    </row>
    <row r="267" spans="1:21">
      <c r="A267" s="5" t="s">
        <v>6388</v>
      </c>
      <c r="C267" s="7" t="str">
        <f t="shared" si="60"/>
        <v>SETANA</v>
      </c>
      <c r="D267" s="7" t="str">
        <f t="shared" si="61"/>
        <v xml:space="preserve">P </v>
      </c>
      <c r="E267" s="7">
        <f t="shared" si="62"/>
        <v>8</v>
      </c>
      <c r="F267" s="7">
        <f t="shared" si="63"/>
        <v>0</v>
      </c>
      <c r="G267" s="7">
        <f t="shared" si="64"/>
        <v>38.909999999999997</v>
      </c>
      <c r="H267" s="7" t="str">
        <f t="shared" si="65"/>
        <v xml:space="preserve">  </v>
      </c>
      <c r="I267" s="7" t="str">
        <f t="shared" si="66"/>
        <v/>
      </c>
      <c r="J267" s="7" t="str">
        <f t="shared" si="67"/>
        <v/>
      </c>
      <c r="K267" s="7" t="str">
        <f t="shared" si="68"/>
        <v>919.0</v>
      </c>
      <c r="L267" s="10" t="str">
        <f t="shared" si="69"/>
        <v xml:space="preserve"> 22.5</v>
      </c>
      <c r="M267" s="11">
        <v>7</v>
      </c>
      <c r="N267" s="4">
        <v>58</v>
      </c>
      <c r="O267" s="9">
        <v>34.14</v>
      </c>
      <c r="P267" s="8" t="str">
        <f>VLOOKUP(C267,観測地点一覧!$A$4:$K$2354,9,FALSE)</f>
        <v>檜山せたな</v>
      </c>
      <c r="Q267" s="4" t="str">
        <f t="shared" si="70"/>
        <v>P波</v>
      </c>
      <c r="R267" s="4">
        <f t="shared" si="71"/>
        <v>124.77</v>
      </c>
      <c r="S267" s="4" t="str">
        <f t="shared" si="72"/>
        <v/>
      </c>
      <c r="T267" s="4" t="e">
        <f t="shared" si="73"/>
        <v>#N/A</v>
      </c>
      <c r="U267" s="9">
        <f t="shared" si="74"/>
        <v>919</v>
      </c>
    </row>
    <row r="268" spans="1:21">
      <c r="A268" s="5" t="s">
        <v>6389</v>
      </c>
      <c r="C268" s="7" t="str">
        <f t="shared" si="60"/>
        <v>SHIMAM</v>
      </c>
      <c r="D268" s="7" t="str">
        <f t="shared" si="61"/>
        <v xml:space="preserve">P </v>
      </c>
      <c r="E268" s="7">
        <f t="shared" si="62"/>
        <v>8</v>
      </c>
      <c r="F268" s="7">
        <f t="shared" si="63"/>
        <v>0</v>
      </c>
      <c r="G268" s="7">
        <f t="shared" si="64"/>
        <v>41.71</v>
      </c>
      <c r="H268" s="7" t="str">
        <f t="shared" si="65"/>
        <v xml:space="preserve">  </v>
      </c>
      <c r="I268" s="7" t="str">
        <f t="shared" si="66"/>
        <v/>
      </c>
      <c r="J268" s="7" t="str">
        <f t="shared" si="67"/>
        <v/>
      </c>
      <c r="K268" s="7" t="str">
        <f t="shared" si="68"/>
        <v>947.2</v>
      </c>
      <c r="L268" s="10" t="str">
        <f t="shared" si="69"/>
        <v xml:space="preserve"> 22.6</v>
      </c>
      <c r="M268" s="11">
        <v>7</v>
      </c>
      <c r="N268" s="4">
        <v>58</v>
      </c>
      <c r="O268" s="9">
        <v>34.14</v>
      </c>
      <c r="P268" s="8" t="str">
        <f>VLOOKUP(C268,観測地点一覧!$A$4:$K$2354,9,FALSE)</f>
        <v>後志島牧</v>
      </c>
      <c r="Q268" s="4" t="str">
        <f t="shared" si="70"/>
        <v>P波</v>
      </c>
      <c r="R268" s="4">
        <f t="shared" si="71"/>
        <v>127.57000000000001</v>
      </c>
      <c r="S268" s="4" t="str">
        <f t="shared" si="72"/>
        <v/>
      </c>
      <c r="T268" s="4" t="e">
        <f t="shared" si="73"/>
        <v>#N/A</v>
      </c>
      <c r="U268" s="9">
        <f t="shared" si="74"/>
        <v>947.2</v>
      </c>
    </row>
    <row r="269" spans="1:21">
      <c r="A269" s="5" t="s">
        <v>6390</v>
      </c>
      <c r="C269" s="7" t="str">
        <f t="shared" si="60"/>
        <v>AMAMIN</v>
      </c>
      <c r="D269" s="7" t="str">
        <f t="shared" si="61"/>
        <v xml:space="preserve">P </v>
      </c>
      <c r="E269" s="7">
        <f t="shared" si="62"/>
        <v>8</v>
      </c>
      <c r="F269" s="7">
        <f t="shared" si="63"/>
        <v>0</v>
      </c>
      <c r="G269" s="7">
        <f t="shared" si="64"/>
        <v>38.770000000000003</v>
      </c>
      <c r="H269" s="7" t="str">
        <f t="shared" si="65"/>
        <v xml:space="preserve">  </v>
      </c>
      <c r="I269" s="7" t="str">
        <f t="shared" si="66"/>
        <v/>
      </c>
      <c r="J269" s="7" t="str">
        <f t="shared" si="67"/>
        <v/>
      </c>
      <c r="K269" s="7" t="str">
        <f t="shared" si="68"/>
        <v>953.5</v>
      </c>
      <c r="L269" s="10" t="str">
        <f t="shared" si="69"/>
        <v>221.6</v>
      </c>
      <c r="M269" s="11">
        <v>7</v>
      </c>
      <c r="N269" s="4">
        <v>58</v>
      </c>
      <c r="O269" s="9">
        <v>34.14</v>
      </c>
      <c r="P269" s="8" t="str">
        <f>VLOOKUP(C269,観測地点一覧!$A$4:$K$2354,9,FALSE)</f>
        <v>奄美西古見</v>
      </c>
      <c r="Q269" s="4" t="str">
        <f t="shared" si="70"/>
        <v>P波</v>
      </c>
      <c r="R269" s="4">
        <f t="shared" si="71"/>
        <v>124.63000000000001</v>
      </c>
      <c r="S269" s="4" t="str">
        <f t="shared" si="72"/>
        <v/>
      </c>
      <c r="T269" s="4" t="e">
        <f t="shared" si="73"/>
        <v>#N/A</v>
      </c>
      <c r="U269" s="9">
        <f t="shared" si="74"/>
        <v>953.5</v>
      </c>
    </row>
    <row r="270" spans="1:21">
      <c r="A270" s="5" t="s">
        <v>6391</v>
      </c>
      <c r="C270" s="7" t="str">
        <f t="shared" si="60"/>
        <v>NOBORI</v>
      </c>
      <c r="D270" s="7" t="str">
        <f t="shared" si="61"/>
        <v>EP</v>
      </c>
      <c r="E270" s="7">
        <f t="shared" si="62"/>
        <v>8</v>
      </c>
      <c r="F270" s="7">
        <f t="shared" si="63"/>
        <v>0</v>
      </c>
      <c r="G270" s="7">
        <f t="shared" si="64"/>
        <v>43.5</v>
      </c>
      <c r="H270" s="7" t="str">
        <f t="shared" si="65"/>
        <v xml:space="preserve">  </v>
      </c>
      <c r="I270" s="7" t="str">
        <f t="shared" si="66"/>
        <v/>
      </c>
      <c r="J270" s="7" t="str">
        <f t="shared" si="67"/>
        <v/>
      </c>
      <c r="K270" s="7" t="str">
        <f t="shared" si="68"/>
        <v>968.6</v>
      </c>
      <c r="L270" s="10" t="str">
        <f t="shared" si="69"/>
        <v xml:space="preserve"> 27.4</v>
      </c>
      <c r="M270" s="11">
        <v>7</v>
      </c>
      <c r="N270" s="4">
        <v>58</v>
      </c>
      <c r="O270" s="9">
        <v>34.14</v>
      </c>
      <c r="P270" s="8" t="str">
        <f>VLOOKUP(C270,観測地点一覧!$A$4:$K$2354,9,FALSE)</f>
        <v>登別</v>
      </c>
      <c r="Q270" s="4" t="str">
        <f t="shared" si="70"/>
        <v/>
      </c>
      <c r="R270" s="4" t="e">
        <f t="shared" si="71"/>
        <v>#N/A</v>
      </c>
      <c r="S270" s="4" t="str">
        <f t="shared" si="72"/>
        <v/>
      </c>
      <c r="T270" s="4" t="e">
        <f t="shared" si="73"/>
        <v>#N/A</v>
      </c>
      <c r="U270" s="9">
        <f t="shared" si="74"/>
        <v>968.6</v>
      </c>
    </row>
    <row r="271" spans="1:21">
      <c r="A271" s="5" t="s">
        <v>6392</v>
      </c>
      <c r="C271" s="7" t="str">
        <f t="shared" si="60"/>
        <v>TOKUNO</v>
      </c>
      <c r="D271" s="7" t="str">
        <f t="shared" si="61"/>
        <v xml:space="preserve">P </v>
      </c>
      <c r="E271" s="7">
        <f t="shared" si="62"/>
        <v>8</v>
      </c>
      <c r="F271" s="7">
        <f t="shared" si="63"/>
        <v>0</v>
      </c>
      <c r="G271" s="7">
        <f t="shared" si="64"/>
        <v>45.45</v>
      </c>
      <c r="H271" s="7" t="str">
        <f t="shared" si="65"/>
        <v xml:space="preserve">  </v>
      </c>
      <c r="I271" s="7" t="str">
        <f t="shared" si="66"/>
        <v/>
      </c>
      <c r="J271" s="7" t="str">
        <f t="shared" si="67"/>
        <v/>
      </c>
      <c r="K271" s="7" t="str">
        <f t="shared" si="68"/>
        <v>006.8</v>
      </c>
      <c r="L271" s="10" t="str">
        <f t="shared" si="69"/>
        <v>220.9</v>
      </c>
      <c r="M271" s="11">
        <v>7</v>
      </c>
      <c r="N271" s="4">
        <v>58</v>
      </c>
      <c r="O271" s="9">
        <v>34.14</v>
      </c>
      <c r="P271" s="8" t="str">
        <f>VLOOKUP(C271,観測地点一覧!$A$4:$K$2354,9,FALSE)</f>
        <v>徳之島</v>
      </c>
      <c r="Q271" s="4" t="str">
        <f t="shared" si="70"/>
        <v>P波</v>
      </c>
      <c r="R271" s="4">
        <f t="shared" si="71"/>
        <v>131.31</v>
      </c>
      <c r="S271" s="4" t="str">
        <f t="shared" si="72"/>
        <v/>
      </c>
      <c r="T271" s="4" t="e">
        <f t="shared" si="73"/>
        <v>#N/A</v>
      </c>
      <c r="U271" s="9">
        <f t="shared" si="74"/>
        <v>1006.8</v>
      </c>
    </row>
    <row r="272" spans="1:21">
      <c r="A272" s="5" t="s">
        <v>6393</v>
      </c>
      <c r="C272" s="7" t="str">
        <f t="shared" si="60"/>
        <v>ENIWA</v>
      </c>
      <c r="D272" s="7" t="str">
        <f t="shared" si="61"/>
        <v>EP</v>
      </c>
      <c r="E272" s="7">
        <f t="shared" si="62"/>
        <v>8</v>
      </c>
      <c r="F272" s="7">
        <f t="shared" si="63"/>
        <v>0</v>
      </c>
      <c r="G272" s="7">
        <f t="shared" si="64"/>
        <v>51.71</v>
      </c>
      <c r="H272" s="7" t="str">
        <f t="shared" si="65"/>
        <v xml:space="preserve">  </v>
      </c>
      <c r="I272" s="7" t="str">
        <f t="shared" si="66"/>
        <v/>
      </c>
      <c r="J272" s="7" t="str">
        <f t="shared" si="67"/>
        <v/>
      </c>
      <c r="K272" s="7" t="str">
        <f t="shared" si="68"/>
        <v>021.4</v>
      </c>
      <c r="L272" s="10" t="str">
        <f t="shared" si="69"/>
        <v xml:space="preserve"> 27.9</v>
      </c>
      <c r="M272" s="11">
        <v>7</v>
      </c>
      <c r="N272" s="4">
        <v>58</v>
      </c>
      <c r="O272" s="9">
        <v>34.14</v>
      </c>
      <c r="P272" s="8" t="str">
        <f>VLOOKUP(C272,観測地点一覧!$A$4:$K$2354,9,FALSE)</f>
        <v>恵庭</v>
      </c>
      <c r="Q272" s="4" t="str">
        <f t="shared" si="70"/>
        <v/>
      </c>
      <c r="R272" s="4" t="e">
        <f t="shared" si="71"/>
        <v>#N/A</v>
      </c>
      <c r="S272" s="4" t="str">
        <f t="shared" si="72"/>
        <v/>
      </c>
      <c r="T272" s="4" t="e">
        <f t="shared" si="73"/>
        <v>#N/A</v>
      </c>
      <c r="U272" s="9">
        <f t="shared" si="74"/>
        <v>1021.4</v>
      </c>
    </row>
    <row r="273" spans="1:21">
      <c r="A273" s="5" t="s">
        <v>6394</v>
      </c>
      <c r="C273" s="7" t="str">
        <f t="shared" si="60"/>
        <v>ERIMO</v>
      </c>
      <c r="D273" s="7" t="str">
        <f t="shared" si="61"/>
        <v xml:space="preserve">P </v>
      </c>
      <c r="E273" s="7">
        <f t="shared" si="62"/>
        <v>8</v>
      </c>
      <c r="F273" s="7">
        <f t="shared" si="63"/>
        <v>0</v>
      </c>
      <c r="G273" s="7">
        <f t="shared" si="64"/>
        <v>50.69</v>
      </c>
      <c r="H273" s="7" t="str">
        <f t="shared" si="65"/>
        <v xml:space="preserve">  </v>
      </c>
      <c r="I273" s="7" t="str">
        <f t="shared" si="66"/>
        <v/>
      </c>
      <c r="J273" s="7" t="str">
        <f t="shared" si="67"/>
        <v/>
      </c>
      <c r="K273" s="7" t="str">
        <f t="shared" si="68"/>
        <v>032.1</v>
      </c>
      <c r="L273" s="10" t="str">
        <f t="shared" si="69"/>
        <v xml:space="preserve"> 37.3</v>
      </c>
      <c r="M273" s="11">
        <v>7</v>
      </c>
      <c r="N273" s="4">
        <v>58</v>
      </c>
      <c r="O273" s="9">
        <v>34.14</v>
      </c>
      <c r="P273" s="8" t="str">
        <f>VLOOKUP(C273,観測地点一覧!$A$4:$K$2354,9,FALSE)</f>
        <v>えりも</v>
      </c>
      <c r="Q273" s="4" t="str">
        <f t="shared" si="70"/>
        <v>P波</v>
      </c>
      <c r="R273" s="4">
        <f t="shared" si="71"/>
        <v>136.55000000000001</v>
      </c>
      <c r="S273" s="4" t="str">
        <f t="shared" si="72"/>
        <v/>
      </c>
      <c r="T273" s="4" t="e">
        <f t="shared" si="73"/>
        <v>#N/A</v>
      </c>
      <c r="U273" s="9">
        <f t="shared" si="74"/>
        <v>1032.0999999999999</v>
      </c>
    </row>
    <row r="274" spans="1:21">
      <c r="A274" s="5" t="s">
        <v>6395</v>
      </c>
      <c r="C274" s="7" t="str">
        <f t="shared" si="60"/>
        <v>NOBUKA</v>
      </c>
      <c r="D274" s="7" t="str">
        <f t="shared" si="61"/>
        <v>EP</v>
      </c>
      <c r="E274" s="7">
        <f t="shared" si="62"/>
        <v>8</v>
      </c>
      <c r="F274" s="7">
        <f t="shared" si="63"/>
        <v>0</v>
      </c>
      <c r="G274" s="7">
        <f t="shared" si="64"/>
        <v>51.39</v>
      </c>
      <c r="H274" s="7" t="str">
        <f t="shared" si="65"/>
        <v xml:space="preserve">  </v>
      </c>
      <c r="I274" s="7" t="str">
        <f t="shared" si="66"/>
        <v/>
      </c>
      <c r="J274" s="7" t="str">
        <f t="shared" si="67"/>
        <v/>
      </c>
      <c r="K274" s="7" t="str">
        <f t="shared" si="68"/>
        <v>032.6</v>
      </c>
      <c r="L274" s="10" t="str">
        <f t="shared" si="69"/>
        <v xml:space="preserve"> 34.8</v>
      </c>
      <c r="M274" s="11">
        <v>7</v>
      </c>
      <c r="N274" s="4">
        <v>58</v>
      </c>
      <c r="O274" s="9">
        <v>34.14</v>
      </c>
      <c r="P274" s="8" t="str">
        <f>VLOOKUP(C274,観測地点一覧!$A$4:$K$2354,9,FALSE)</f>
        <v>浦河野深</v>
      </c>
      <c r="Q274" s="4" t="str">
        <f t="shared" si="70"/>
        <v/>
      </c>
      <c r="R274" s="4" t="e">
        <f t="shared" si="71"/>
        <v>#N/A</v>
      </c>
      <c r="S274" s="4" t="str">
        <f t="shared" si="72"/>
        <v/>
      </c>
      <c r="T274" s="4" t="e">
        <f t="shared" si="73"/>
        <v>#N/A</v>
      </c>
      <c r="U274" s="9">
        <f t="shared" si="74"/>
        <v>1032.5999999999999</v>
      </c>
    </row>
    <row r="275" spans="1:21">
      <c r="A275" s="5" t="s">
        <v>6396</v>
      </c>
      <c r="C275" s="7" t="str">
        <f t="shared" si="60"/>
        <v>SHAKOT</v>
      </c>
      <c r="D275" s="7" t="str">
        <f t="shared" si="61"/>
        <v xml:space="preserve">P </v>
      </c>
      <c r="E275" s="7">
        <f t="shared" si="62"/>
        <v>8</v>
      </c>
      <c r="F275" s="7">
        <f t="shared" si="63"/>
        <v>0</v>
      </c>
      <c r="G275" s="7">
        <f t="shared" si="64"/>
        <v>52.59</v>
      </c>
      <c r="H275" s="7" t="str">
        <f t="shared" si="65"/>
        <v xml:space="preserve">  </v>
      </c>
      <c r="I275" s="7" t="str">
        <f t="shared" si="66"/>
        <v/>
      </c>
      <c r="J275" s="7" t="str">
        <f t="shared" si="67"/>
        <v/>
      </c>
      <c r="K275" s="7" t="str">
        <f t="shared" si="68"/>
        <v>033.5</v>
      </c>
      <c r="L275" s="10" t="str">
        <f t="shared" si="69"/>
        <v xml:space="preserve"> 22.4</v>
      </c>
      <c r="M275" s="11">
        <v>7</v>
      </c>
      <c r="N275" s="4">
        <v>58</v>
      </c>
      <c r="O275" s="9">
        <v>34.14</v>
      </c>
      <c r="P275" s="8" t="str">
        <f>VLOOKUP(C275,観測地点一覧!$A$4:$K$2354,9,FALSE)</f>
        <v>後志積丹</v>
      </c>
      <c r="Q275" s="4" t="str">
        <f t="shared" si="70"/>
        <v>P波</v>
      </c>
      <c r="R275" s="4">
        <f t="shared" si="71"/>
        <v>138.44999999999999</v>
      </c>
      <c r="S275" s="4" t="str">
        <f t="shared" si="72"/>
        <v/>
      </c>
      <c r="T275" s="4" t="e">
        <f t="shared" si="73"/>
        <v>#N/A</v>
      </c>
      <c r="U275" s="9">
        <f t="shared" si="74"/>
        <v>1033.5</v>
      </c>
    </row>
    <row r="276" spans="1:21">
      <c r="A276" s="5" t="s">
        <v>6397</v>
      </c>
      <c r="C276" s="7" t="str">
        <f t="shared" si="60"/>
        <v>BIRAT2</v>
      </c>
      <c r="D276" s="7" t="str">
        <f t="shared" si="61"/>
        <v xml:space="preserve">P </v>
      </c>
      <c r="E276" s="7">
        <f t="shared" si="62"/>
        <v>8</v>
      </c>
      <c r="F276" s="7">
        <f t="shared" si="63"/>
        <v>0</v>
      </c>
      <c r="G276" s="7">
        <f t="shared" si="64"/>
        <v>53.31</v>
      </c>
      <c r="H276" s="7" t="str">
        <f t="shared" si="65"/>
        <v xml:space="preserve">  </v>
      </c>
      <c r="I276" s="7" t="str">
        <f t="shared" si="66"/>
        <v/>
      </c>
      <c r="J276" s="7" t="str">
        <f t="shared" si="67"/>
        <v/>
      </c>
      <c r="K276" s="7" t="str">
        <f t="shared" si="68"/>
        <v>057.1</v>
      </c>
      <c r="L276" s="10" t="str">
        <f t="shared" si="69"/>
        <v xml:space="preserve"> 31.5</v>
      </c>
      <c r="M276" s="11">
        <v>7</v>
      </c>
      <c r="N276" s="4">
        <v>58</v>
      </c>
      <c r="O276" s="9">
        <v>34.14</v>
      </c>
      <c r="P276" s="8" t="str">
        <f>VLOOKUP(C276,観測地点一覧!$A$4:$K$2354,9,FALSE)</f>
        <v>平取</v>
      </c>
      <c r="Q276" s="4" t="str">
        <f t="shared" si="70"/>
        <v>P波</v>
      </c>
      <c r="R276" s="4">
        <f t="shared" si="71"/>
        <v>139.17000000000002</v>
      </c>
      <c r="S276" s="4" t="str">
        <f t="shared" si="72"/>
        <v/>
      </c>
      <c r="T276" s="4" t="e">
        <f t="shared" si="73"/>
        <v>#N/A</v>
      </c>
      <c r="U276" s="9">
        <f t="shared" si="74"/>
        <v>1057.0999999999999</v>
      </c>
    </row>
    <row r="277" spans="1:21">
      <c r="A277" s="5" t="s">
        <v>6398</v>
      </c>
      <c r="C277" s="7" t="str">
        <f t="shared" si="60"/>
        <v>SHIPPU</v>
      </c>
      <c r="D277" s="7" t="str">
        <f t="shared" si="61"/>
        <v xml:space="preserve">P </v>
      </c>
      <c r="E277" s="7">
        <f t="shared" si="62"/>
        <v>8</v>
      </c>
      <c r="F277" s="7">
        <f t="shared" si="63"/>
        <v>0</v>
      </c>
      <c r="G277" s="7">
        <f t="shared" si="64"/>
        <v>56</v>
      </c>
      <c r="H277" s="7" t="str">
        <f t="shared" si="65"/>
        <v xml:space="preserve">  </v>
      </c>
      <c r="I277" s="7" t="str">
        <f t="shared" si="66"/>
        <v/>
      </c>
      <c r="J277" s="7" t="str">
        <f t="shared" si="67"/>
        <v/>
      </c>
      <c r="K277" s="7" t="str">
        <f t="shared" si="68"/>
        <v>061.5</v>
      </c>
      <c r="L277" s="10" t="str">
        <f t="shared" si="69"/>
        <v xml:space="preserve"> 26.4</v>
      </c>
      <c r="M277" s="11">
        <v>7</v>
      </c>
      <c r="N277" s="4">
        <v>58</v>
      </c>
      <c r="O277" s="9">
        <v>34.14</v>
      </c>
      <c r="P277" s="8" t="str">
        <f>VLOOKUP(C277,観測地点一覧!$A$4:$K$2354,9,FALSE)</f>
        <v>石狩聚富</v>
      </c>
      <c r="Q277" s="4" t="str">
        <f t="shared" si="70"/>
        <v>P波</v>
      </c>
      <c r="R277" s="4">
        <f t="shared" si="71"/>
        <v>141.86000000000001</v>
      </c>
      <c r="S277" s="4" t="str">
        <f t="shared" si="72"/>
        <v/>
      </c>
      <c r="T277" s="4" t="e">
        <f t="shared" si="73"/>
        <v>#N/A</v>
      </c>
      <c r="U277" s="9">
        <f t="shared" si="74"/>
        <v>1061.5</v>
      </c>
    </row>
    <row r="278" spans="1:21">
      <c r="A278" s="5" t="s">
        <v>6399</v>
      </c>
      <c r="C278" s="7" t="str">
        <f t="shared" si="60"/>
        <v>CHURUI</v>
      </c>
      <c r="D278" s="7" t="str">
        <f t="shared" si="61"/>
        <v xml:space="preserve">P </v>
      </c>
      <c r="E278" s="7">
        <f t="shared" si="62"/>
        <v>8</v>
      </c>
      <c r="F278" s="7">
        <f t="shared" si="63"/>
        <v>0</v>
      </c>
      <c r="G278" s="7">
        <f t="shared" si="64"/>
        <v>57.03</v>
      </c>
      <c r="H278" s="7" t="str">
        <f t="shared" si="65"/>
        <v xml:space="preserve">  </v>
      </c>
      <c r="I278" s="7" t="str">
        <f t="shared" si="66"/>
        <v/>
      </c>
      <c r="J278" s="7" t="str">
        <f t="shared" si="67"/>
        <v/>
      </c>
      <c r="K278" s="7" t="str">
        <f t="shared" si="68"/>
        <v>093.3</v>
      </c>
      <c r="L278" s="10" t="str">
        <f t="shared" si="69"/>
        <v xml:space="preserve"> 35.6</v>
      </c>
      <c r="M278" s="11">
        <v>7</v>
      </c>
      <c r="N278" s="4">
        <v>58</v>
      </c>
      <c r="O278" s="9">
        <v>34.14</v>
      </c>
      <c r="P278" s="8" t="str">
        <f>VLOOKUP(C278,観測地点一覧!$A$4:$K$2354,9,FALSE)</f>
        <v>十勝忠類</v>
      </c>
      <c r="Q278" s="4" t="str">
        <f t="shared" si="70"/>
        <v>P波</v>
      </c>
      <c r="R278" s="4">
        <f t="shared" si="71"/>
        <v>142.88999999999999</v>
      </c>
      <c r="S278" s="4" t="str">
        <f t="shared" si="72"/>
        <v/>
      </c>
      <c r="T278" s="4" t="e">
        <f t="shared" si="73"/>
        <v>#N/A</v>
      </c>
      <c r="U278" s="9">
        <f t="shared" si="74"/>
        <v>1093.3</v>
      </c>
    </row>
    <row r="279" spans="1:21">
      <c r="A279" s="5" t="s">
        <v>6400</v>
      </c>
      <c r="C279" s="7" t="str">
        <f t="shared" si="60"/>
        <v>YORONJ</v>
      </c>
      <c r="D279" s="7" t="str">
        <f t="shared" si="61"/>
        <v>EP</v>
      </c>
      <c r="E279" s="7">
        <f t="shared" si="62"/>
        <v>8</v>
      </c>
      <c r="F279" s="7">
        <f t="shared" si="63"/>
        <v>0</v>
      </c>
      <c r="G279" s="7">
        <f t="shared" si="64"/>
        <v>56.87</v>
      </c>
      <c r="H279" s="7" t="str">
        <f t="shared" si="65"/>
        <v xml:space="preserve">  </v>
      </c>
      <c r="I279" s="7" t="str">
        <f t="shared" si="66"/>
        <v/>
      </c>
      <c r="J279" s="7" t="str">
        <f t="shared" si="67"/>
        <v/>
      </c>
      <c r="K279" s="7" t="str">
        <f t="shared" si="68"/>
        <v>104.1</v>
      </c>
      <c r="L279" s="10" t="str">
        <f t="shared" si="69"/>
        <v>220.2</v>
      </c>
      <c r="M279" s="11">
        <v>7</v>
      </c>
      <c r="N279" s="4">
        <v>58</v>
      </c>
      <c r="O279" s="9">
        <v>34.14</v>
      </c>
      <c r="P279" s="8" t="str">
        <f>VLOOKUP(C279,観測地点一覧!$A$4:$K$2354,9,FALSE)</f>
        <v>与論島</v>
      </c>
      <c r="Q279" s="4" t="str">
        <f t="shared" si="70"/>
        <v/>
      </c>
      <c r="R279" s="4" t="e">
        <f t="shared" si="71"/>
        <v>#N/A</v>
      </c>
      <c r="S279" s="4" t="str">
        <f t="shared" si="72"/>
        <v/>
      </c>
      <c r="T279" s="4" t="e">
        <f t="shared" si="73"/>
        <v>#N/A</v>
      </c>
      <c r="U279" s="9">
        <f t="shared" si="74"/>
        <v>1104.0999999999999</v>
      </c>
    </row>
    <row r="280" spans="1:21">
      <c r="A280" s="5" t="s">
        <v>6401</v>
      </c>
      <c r="C280" s="7" t="str">
        <f t="shared" si="60"/>
        <v>ASHORO</v>
      </c>
      <c r="D280" s="7" t="str">
        <f t="shared" si="61"/>
        <v xml:space="preserve">P </v>
      </c>
      <c r="E280" s="7">
        <f t="shared" si="62"/>
        <v>8</v>
      </c>
      <c r="F280" s="7">
        <f t="shared" si="63"/>
        <v>1</v>
      </c>
      <c r="G280" s="7">
        <f t="shared" si="64"/>
        <v>5.1100000000000003</v>
      </c>
      <c r="H280" s="7" t="str">
        <f t="shared" si="65"/>
        <v xml:space="preserve">  </v>
      </c>
      <c r="I280" s="7" t="str">
        <f t="shared" si="66"/>
        <v/>
      </c>
      <c r="J280" s="7" t="str">
        <f t="shared" si="67"/>
        <v/>
      </c>
      <c r="K280" s="7" t="str">
        <f t="shared" si="68"/>
        <v>172.7</v>
      </c>
      <c r="L280" s="10" t="str">
        <f t="shared" si="69"/>
        <v xml:space="preserve"> 34.4</v>
      </c>
      <c r="M280" s="11">
        <v>7</v>
      </c>
      <c r="N280" s="4">
        <v>58</v>
      </c>
      <c r="O280" s="9">
        <v>34.14</v>
      </c>
      <c r="P280" s="8" t="str">
        <f>VLOOKUP(C280,観測地点一覧!$A$4:$K$2354,9,FALSE)</f>
        <v>十勝足寄</v>
      </c>
      <c r="Q280" s="4" t="str">
        <f t="shared" si="70"/>
        <v>P波</v>
      </c>
      <c r="R280" s="4">
        <f t="shared" si="71"/>
        <v>150.97000000000003</v>
      </c>
      <c r="S280" s="4" t="str">
        <f t="shared" si="72"/>
        <v/>
      </c>
      <c r="T280" s="4" t="e">
        <f t="shared" si="73"/>
        <v>#N/A</v>
      </c>
      <c r="U280" s="9">
        <f t="shared" si="74"/>
        <v>1172.7</v>
      </c>
    </row>
    <row r="281" spans="1:21">
      <c r="A281" s="5" t="s">
        <v>6402</v>
      </c>
      <c r="C281" s="7" t="str">
        <f t="shared" si="60"/>
        <v>SHOSAN</v>
      </c>
      <c r="D281" s="7" t="str">
        <f t="shared" si="61"/>
        <v xml:space="preserve">P </v>
      </c>
      <c r="E281" s="7">
        <f t="shared" si="62"/>
        <v>8</v>
      </c>
      <c r="F281" s="7">
        <f t="shared" si="63"/>
        <v>1</v>
      </c>
      <c r="G281" s="7">
        <f t="shared" si="64"/>
        <v>10.92</v>
      </c>
      <c r="H281" s="7" t="str">
        <f t="shared" si="65"/>
        <v xml:space="preserve">  </v>
      </c>
      <c r="I281" s="7" t="str">
        <f t="shared" si="66"/>
        <v/>
      </c>
      <c r="J281" s="7" t="str">
        <f t="shared" si="67"/>
        <v/>
      </c>
      <c r="K281" s="7" t="str">
        <f t="shared" si="68"/>
        <v>187.6</v>
      </c>
      <c r="L281" s="10" t="str">
        <f t="shared" si="69"/>
        <v xml:space="preserve"> 24.8</v>
      </c>
      <c r="M281" s="11">
        <v>7</v>
      </c>
      <c r="N281" s="4">
        <v>58</v>
      </c>
      <c r="O281" s="9">
        <v>34.14</v>
      </c>
      <c r="P281" s="8" t="str">
        <f>VLOOKUP(C281,観測地点一覧!$A$4:$K$2354,9,FALSE)</f>
        <v>初山別</v>
      </c>
      <c r="Q281" s="4" t="str">
        <f t="shared" si="70"/>
        <v>P波</v>
      </c>
      <c r="R281" s="4">
        <f t="shared" si="71"/>
        <v>156.77999999999997</v>
      </c>
      <c r="S281" s="4" t="str">
        <f t="shared" si="72"/>
        <v/>
      </c>
      <c r="T281" s="4" t="e">
        <f t="shared" si="73"/>
        <v>#N/A</v>
      </c>
      <c r="U281" s="9">
        <f t="shared" si="74"/>
        <v>1187.5999999999999</v>
      </c>
    </row>
    <row r="282" spans="1:21">
      <c r="A282" s="5" t="s">
        <v>6403</v>
      </c>
      <c r="C282" s="7" t="str">
        <f t="shared" si="60"/>
        <v>KAMIAS</v>
      </c>
      <c r="D282" s="7" t="str">
        <f t="shared" si="61"/>
        <v xml:space="preserve">P </v>
      </c>
      <c r="E282" s="7">
        <f t="shared" si="62"/>
        <v>8</v>
      </c>
      <c r="F282" s="7">
        <f t="shared" si="63"/>
        <v>1</v>
      </c>
      <c r="G282" s="7">
        <f t="shared" si="64"/>
        <v>9.6</v>
      </c>
      <c r="H282" s="7" t="str">
        <f t="shared" si="65"/>
        <v xml:space="preserve">  </v>
      </c>
      <c r="I282" s="7" t="str">
        <f t="shared" si="66"/>
        <v/>
      </c>
      <c r="J282" s="7" t="str">
        <f t="shared" si="67"/>
        <v/>
      </c>
      <c r="K282" s="7" t="str">
        <f t="shared" si="68"/>
        <v>190.8</v>
      </c>
      <c r="L282" s="10" t="str">
        <f t="shared" si="69"/>
        <v xml:space="preserve"> 28.1</v>
      </c>
      <c r="M282" s="11">
        <v>7</v>
      </c>
      <c r="N282" s="4">
        <v>58</v>
      </c>
      <c r="O282" s="9">
        <v>34.14</v>
      </c>
      <c r="P282" s="8" t="str">
        <f>VLOOKUP(C282,観測地点一覧!$A$4:$K$2354,9,FALSE)</f>
        <v>上川朝日</v>
      </c>
      <c r="Q282" s="4" t="str">
        <f t="shared" si="70"/>
        <v>P波</v>
      </c>
      <c r="R282" s="4">
        <f t="shared" si="71"/>
        <v>155.45999999999998</v>
      </c>
      <c r="S282" s="4" t="str">
        <f t="shared" si="72"/>
        <v/>
      </c>
      <c r="T282" s="4" t="e">
        <f t="shared" si="73"/>
        <v>#N/A</v>
      </c>
      <c r="U282" s="9">
        <f t="shared" si="74"/>
        <v>1190.8</v>
      </c>
    </row>
    <row r="283" spans="1:21">
      <c r="A283" s="5" t="s">
        <v>6404</v>
      </c>
      <c r="C283" s="7" t="str">
        <f t="shared" si="60"/>
        <v>MARUSE</v>
      </c>
      <c r="D283" s="7" t="str">
        <f t="shared" si="61"/>
        <v>EP</v>
      </c>
      <c r="E283" s="7">
        <f t="shared" si="62"/>
        <v>8</v>
      </c>
      <c r="F283" s="7">
        <f t="shared" si="63"/>
        <v>1</v>
      </c>
      <c r="G283" s="7">
        <f t="shared" si="64"/>
        <v>12.34</v>
      </c>
      <c r="H283" s="7" t="str">
        <f t="shared" si="65"/>
        <v xml:space="preserve">  </v>
      </c>
      <c r="I283" s="7" t="str">
        <f t="shared" si="66"/>
        <v/>
      </c>
      <c r="J283" s="7" t="str">
        <f t="shared" si="67"/>
        <v/>
      </c>
      <c r="K283" s="7" t="str">
        <f t="shared" si="68"/>
        <v>215.1</v>
      </c>
      <c r="L283" s="10" t="str">
        <f t="shared" si="69"/>
        <v xml:space="preserve"> 30.8</v>
      </c>
      <c r="M283" s="11">
        <v>7</v>
      </c>
      <c r="N283" s="4">
        <v>58</v>
      </c>
      <c r="O283" s="9">
        <v>34.14</v>
      </c>
      <c r="P283" s="8" t="str">
        <f>VLOOKUP(C283,観測地点一覧!$A$4:$K$2354,9,FALSE)</f>
        <v>丸瀬布</v>
      </c>
      <c r="Q283" s="4" t="str">
        <f t="shared" si="70"/>
        <v/>
      </c>
      <c r="R283" s="4" t="e">
        <f t="shared" si="71"/>
        <v>#N/A</v>
      </c>
      <c r="S283" s="4" t="str">
        <f t="shared" si="72"/>
        <v/>
      </c>
      <c r="T283" s="4" t="e">
        <f t="shared" si="73"/>
        <v>#N/A</v>
      </c>
      <c r="U283" s="9">
        <f t="shared" si="74"/>
        <v>1215.0999999999999</v>
      </c>
    </row>
    <row r="284" spans="1:21">
      <c r="A284" s="5" t="s">
        <v>6405</v>
      </c>
      <c r="C284" s="7" t="str">
        <f t="shared" si="60"/>
        <v>TOKORO</v>
      </c>
      <c r="D284" s="7" t="str">
        <f t="shared" si="61"/>
        <v xml:space="preserve">P </v>
      </c>
      <c r="E284" s="7">
        <f t="shared" si="62"/>
        <v>8</v>
      </c>
      <c r="F284" s="7">
        <f t="shared" si="63"/>
        <v>1</v>
      </c>
      <c r="G284" s="7">
        <f t="shared" si="64"/>
        <v>13.71</v>
      </c>
      <c r="H284" s="7" t="str">
        <f t="shared" si="65"/>
        <v xml:space="preserve">  </v>
      </c>
      <c r="I284" s="7" t="str">
        <f t="shared" si="66"/>
        <v/>
      </c>
      <c r="J284" s="7" t="str">
        <f t="shared" si="67"/>
        <v/>
      </c>
      <c r="K284" s="7" t="str">
        <f t="shared" si="68"/>
        <v>238.2</v>
      </c>
      <c r="L284" s="10" t="str">
        <f t="shared" si="69"/>
        <v xml:space="preserve"> 32.6</v>
      </c>
      <c r="M284" s="11">
        <v>7</v>
      </c>
      <c r="N284" s="4">
        <v>58</v>
      </c>
      <c r="O284" s="9">
        <v>34.14</v>
      </c>
      <c r="P284" s="8" t="str">
        <f>VLOOKUP(C284,観測地点一覧!$A$4:$K$2354,9,FALSE)</f>
        <v>網走常呂</v>
      </c>
      <c r="Q284" s="4" t="str">
        <f t="shared" si="70"/>
        <v>P波</v>
      </c>
      <c r="R284" s="4">
        <f t="shared" si="71"/>
        <v>159.57</v>
      </c>
      <c r="S284" s="4" t="str">
        <f t="shared" si="72"/>
        <v/>
      </c>
      <c r="T284" s="4" t="e">
        <f t="shared" si="73"/>
        <v>#N/A</v>
      </c>
      <c r="U284" s="9">
        <f t="shared" si="74"/>
        <v>1238.2</v>
      </c>
    </row>
    <row r="285" spans="1:21">
      <c r="A285" s="5" t="s">
        <v>6406</v>
      </c>
      <c r="C285" s="7" t="str">
        <f t="shared" si="60"/>
        <v>NAKASH</v>
      </c>
      <c r="D285" s="7" t="str">
        <f t="shared" si="61"/>
        <v xml:space="preserve">P </v>
      </c>
      <c r="E285" s="7">
        <f t="shared" si="62"/>
        <v>8</v>
      </c>
      <c r="F285" s="7">
        <f t="shared" si="63"/>
        <v>1</v>
      </c>
      <c r="G285" s="7">
        <f t="shared" si="64"/>
        <v>13.4</v>
      </c>
      <c r="H285" s="7" t="str">
        <f t="shared" si="65"/>
        <v xml:space="preserve">  </v>
      </c>
      <c r="I285" s="7" t="str">
        <f t="shared" si="66"/>
        <v/>
      </c>
      <c r="J285" s="7" t="str">
        <f t="shared" si="67"/>
        <v/>
      </c>
      <c r="K285" s="7" t="str">
        <f t="shared" si="68"/>
        <v>247.2</v>
      </c>
      <c r="L285" s="10" t="str">
        <f t="shared" si="69"/>
        <v xml:space="preserve"> 36.2</v>
      </c>
      <c r="M285" s="11">
        <v>7</v>
      </c>
      <c r="N285" s="4">
        <v>58</v>
      </c>
      <c r="O285" s="9">
        <v>34.14</v>
      </c>
      <c r="P285" s="8" t="str">
        <f>VLOOKUP(C285,観測地点一覧!$A$4:$K$2354,9,FALSE)</f>
        <v>中標津</v>
      </c>
      <c r="Q285" s="4" t="str">
        <f t="shared" si="70"/>
        <v>P波</v>
      </c>
      <c r="R285" s="4">
        <f t="shared" si="71"/>
        <v>159.26</v>
      </c>
      <c r="S285" s="4" t="str">
        <f t="shared" si="72"/>
        <v/>
      </c>
      <c r="T285" s="4" t="e">
        <f t="shared" si="73"/>
        <v>#N/A</v>
      </c>
      <c r="U285" s="9">
        <f t="shared" si="74"/>
        <v>1247.2</v>
      </c>
    </row>
  </sheetData>
  <mergeCells count="1">
    <mergeCell ref="M1:O1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54"/>
  <sheetViews>
    <sheetView workbookViewId="0">
      <selection activeCell="O9" sqref="O9"/>
    </sheetView>
  </sheetViews>
  <sheetFormatPr defaultRowHeight="18.75"/>
  <cols>
    <col min="9" max="9" width="21.375" bestFit="1" customWidth="1"/>
    <col min="10" max="11" width="11.375" bestFit="1" customWidth="1"/>
  </cols>
  <sheetData>
    <row r="2" spans="1:11">
      <c r="A2" t="s">
        <v>14</v>
      </c>
      <c r="B2" t="s">
        <v>16</v>
      </c>
      <c r="C2" t="s">
        <v>17</v>
      </c>
      <c r="E2" t="s">
        <v>18</v>
      </c>
      <c r="G2" t="s">
        <v>19</v>
      </c>
      <c r="H2" t="s">
        <v>21</v>
      </c>
      <c r="I2" t="s">
        <v>22</v>
      </c>
      <c r="J2" t="s">
        <v>23</v>
      </c>
    </row>
    <row r="3" spans="1:11">
      <c r="A3" t="s">
        <v>15</v>
      </c>
      <c r="C3" t="s">
        <v>24</v>
      </c>
      <c r="D3" t="s">
        <v>2</v>
      </c>
      <c r="E3" t="s">
        <v>24</v>
      </c>
      <c r="F3" t="s">
        <v>2</v>
      </c>
      <c r="G3" t="s">
        <v>20</v>
      </c>
      <c r="J3" t="s">
        <v>25</v>
      </c>
      <c r="K3" t="s">
        <v>26</v>
      </c>
    </row>
    <row r="4" spans="1:11">
      <c r="A4" t="s">
        <v>27</v>
      </c>
      <c r="B4" t="s">
        <v>28</v>
      </c>
      <c r="C4">
        <v>38</v>
      </c>
      <c r="D4">
        <v>15.13</v>
      </c>
      <c r="E4">
        <v>140</v>
      </c>
      <c r="F4">
        <v>50.66</v>
      </c>
      <c r="G4">
        <v>-415</v>
      </c>
      <c r="H4" t="s">
        <v>29</v>
      </c>
      <c r="I4" t="s">
        <v>30</v>
      </c>
      <c r="J4" s="1">
        <v>42192</v>
      </c>
    </row>
    <row r="5" spans="1:11">
      <c r="A5" t="s">
        <v>31</v>
      </c>
      <c r="B5" t="s">
        <v>32</v>
      </c>
      <c r="C5">
        <v>38</v>
      </c>
      <c r="D5">
        <v>15.03</v>
      </c>
      <c r="E5">
        <v>140</v>
      </c>
      <c r="F5">
        <v>50.61</v>
      </c>
      <c r="G5">
        <v>90</v>
      </c>
      <c r="H5" t="s">
        <v>33</v>
      </c>
      <c r="I5" t="s">
        <v>34</v>
      </c>
      <c r="J5" s="1">
        <v>36654</v>
      </c>
      <c r="K5" s="1">
        <v>42780</v>
      </c>
    </row>
    <row r="6" spans="1:11">
      <c r="A6" t="s">
        <v>35</v>
      </c>
      <c r="B6" t="s">
        <v>36</v>
      </c>
      <c r="C6">
        <v>38</v>
      </c>
      <c r="D6">
        <v>34.33</v>
      </c>
      <c r="E6">
        <v>139</v>
      </c>
      <c r="F6">
        <v>39.51</v>
      </c>
      <c r="G6">
        <v>-60</v>
      </c>
      <c r="H6" t="s">
        <v>29</v>
      </c>
      <c r="I6" t="s">
        <v>37</v>
      </c>
      <c r="J6" s="1">
        <v>37251</v>
      </c>
      <c r="K6" s="1">
        <v>44824</v>
      </c>
    </row>
    <row r="7" spans="1:11">
      <c r="A7" t="s">
        <v>38</v>
      </c>
      <c r="B7" t="s">
        <v>39</v>
      </c>
      <c r="C7">
        <v>38</v>
      </c>
      <c r="D7">
        <v>34.07</v>
      </c>
      <c r="E7">
        <v>139</v>
      </c>
      <c r="F7">
        <v>39.520000000000003</v>
      </c>
      <c r="G7">
        <v>180</v>
      </c>
      <c r="H7" t="s">
        <v>33</v>
      </c>
      <c r="I7" t="s">
        <v>40</v>
      </c>
      <c r="K7" s="1">
        <v>37229</v>
      </c>
    </row>
    <row r="8" spans="1:11">
      <c r="A8" t="s">
        <v>41</v>
      </c>
      <c r="B8" t="s">
        <v>42</v>
      </c>
      <c r="C8">
        <v>39</v>
      </c>
      <c r="D8">
        <v>3.84</v>
      </c>
      <c r="E8">
        <v>141</v>
      </c>
      <c r="F8">
        <v>25.32</v>
      </c>
      <c r="G8">
        <v>400</v>
      </c>
      <c r="H8" t="s">
        <v>33</v>
      </c>
      <c r="I8" t="s">
        <v>9</v>
      </c>
      <c r="J8" s="1">
        <v>35718</v>
      </c>
    </row>
    <row r="9" spans="1:11">
      <c r="A9" t="s">
        <v>43</v>
      </c>
      <c r="B9" t="s">
        <v>44</v>
      </c>
      <c r="C9">
        <v>38</v>
      </c>
      <c r="D9">
        <v>23.87</v>
      </c>
      <c r="E9">
        <v>141</v>
      </c>
      <c r="F9">
        <v>35.86</v>
      </c>
      <c r="G9">
        <v>-265</v>
      </c>
      <c r="H9" t="s">
        <v>29</v>
      </c>
      <c r="I9" t="s">
        <v>8</v>
      </c>
    </row>
    <row r="10" spans="1:11">
      <c r="A10" t="s">
        <v>45</v>
      </c>
      <c r="B10" t="s">
        <v>46</v>
      </c>
      <c r="C10">
        <v>40</v>
      </c>
      <c r="D10">
        <v>0.71</v>
      </c>
      <c r="E10">
        <v>141</v>
      </c>
      <c r="F10">
        <v>51.29</v>
      </c>
      <c r="G10">
        <v>-245</v>
      </c>
      <c r="H10" t="s">
        <v>29</v>
      </c>
      <c r="I10" t="s">
        <v>47</v>
      </c>
    </row>
    <row r="11" spans="1:11">
      <c r="A11" t="s">
        <v>48</v>
      </c>
      <c r="B11" t="s">
        <v>49</v>
      </c>
      <c r="C11">
        <v>40</v>
      </c>
      <c r="D11">
        <v>38.06</v>
      </c>
      <c r="E11">
        <v>139</v>
      </c>
      <c r="F11">
        <v>54.7</v>
      </c>
      <c r="G11">
        <v>-320</v>
      </c>
      <c r="H11" t="s">
        <v>29</v>
      </c>
      <c r="I11" t="s">
        <v>50</v>
      </c>
    </row>
    <row r="12" spans="1:11">
      <c r="A12" t="s">
        <v>51</v>
      </c>
      <c r="B12" t="s">
        <v>52</v>
      </c>
      <c r="C12">
        <v>40</v>
      </c>
      <c r="D12">
        <v>8.9600000000000009</v>
      </c>
      <c r="E12">
        <v>140</v>
      </c>
      <c r="F12">
        <v>12.73</v>
      </c>
      <c r="G12">
        <v>80</v>
      </c>
      <c r="H12" t="s">
        <v>33</v>
      </c>
      <c r="I12" t="s">
        <v>53</v>
      </c>
      <c r="K12" s="1">
        <v>43248</v>
      </c>
    </row>
    <row r="13" spans="1:11">
      <c r="A13" t="s">
        <v>54</v>
      </c>
      <c r="B13" t="s">
        <v>55</v>
      </c>
      <c r="C13">
        <v>39</v>
      </c>
      <c r="D13">
        <v>57.29</v>
      </c>
      <c r="E13">
        <v>140</v>
      </c>
      <c r="F13">
        <v>6.75</v>
      </c>
      <c r="G13">
        <v>105</v>
      </c>
      <c r="H13" t="s">
        <v>33</v>
      </c>
      <c r="I13" t="s">
        <v>56</v>
      </c>
      <c r="J13" s="1">
        <v>35718</v>
      </c>
    </row>
    <row r="14" spans="1:11">
      <c r="A14" t="s">
        <v>57</v>
      </c>
      <c r="B14" t="s">
        <v>58</v>
      </c>
      <c r="C14">
        <v>38</v>
      </c>
      <c r="D14">
        <v>51.58</v>
      </c>
      <c r="E14">
        <v>140</v>
      </c>
      <c r="F14">
        <v>42.96</v>
      </c>
      <c r="G14">
        <v>440</v>
      </c>
      <c r="H14" t="s">
        <v>59</v>
      </c>
      <c r="I14" t="s">
        <v>60</v>
      </c>
      <c r="J14" s="1">
        <v>39631</v>
      </c>
      <c r="K14" s="1">
        <v>41757</v>
      </c>
    </row>
    <row r="15" spans="1:11">
      <c r="A15" t="s">
        <v>61</v>
      </c>
      <c r="B15" t="s">
        <v>62</v>
      </c>
      <c r="C15">
        <v>39</v>
      </c>
      <c r="D15">
        <v>14.37</v>
      </c>
      <c r="E15">
        <v>140</v>
      </c>
      <c r="F15">
        <v>54.47</v>
      </c>
      <c r="G15">
        <v>610</v>
      </c>
      <c r="H15" t="s">
        <v>59</v>
      </c>
      <c r="I15" t="s">
        <v>63</v>
      </c>
      <c r="J15" s="1">
        <v>39631</v>
      </c>
      <c r="K15" s="1">
        <v>41767</v>
      </c>
    </row>
    <row r="16" spans="1:11">
      <c r="A16" t="s">
        <v>64</v>
      </c>
      <c r="B16" t="s">
        <v>65</v>
      </c>
      <c r="C16">
        <v>41</v>
      </c>
      <c r="D16">
        <v>22</v>
      </c>
      <c r="E16">
        <v>141</v>
      </c>
      <c r="F16">
        <v>24.88</v>
      </c>
      <c r="G16">
        <v>-235</v>
      </c>
      <c r="H16" t="s">
        <v>29</v>
      </c>
      <c r="I16" t="s">
        <v>66</v>
      </c>
    </row>
    <row r="17" spans="1:11">
      <c r="A17" t="s">
        <v>67</v>
      </c>
      <c r="B17" t="s">
        <v>68</v>
      </c>
      <c r="C17">
        <v>39</v>
      </c>
      <c r="D17">
        <v>51.05</v>
      </c>
      <c r="E17">
        <v>141</v>
      </c>
      <c r="F17">
        <v>14.37</v>
      </c>
      <c r="G17">
        <v>650</v>
      </c>
      <c r="H17" t="s">
        <v>33</v>
      </c>
      <c r="I17" t="s">
        <v>69</v>
      </c>
      <c r="K17" s="1">
        <v>36504</v>
      </c>
    </row>
    <row r="18" spans="1:11">
      <c r="A18" t="s">
        <v>67</v>
      </c>
      <c r="B18" t="s">
        <v>68</v>
      </c>
      <c r="C18">
        <v>39</v>
      </c>
      <c r="D18">
        <v>51.05</v>
      </c>
      <c r="E18">
        <v>141</v>
      </c>
      <c r="F18">
        <v>14.37</v>
      </c>
      <c r="G18">
        <v>650</v>
      </c>
      <c r="H18" t="s">
        <v>70</v>
      </c>
      <c r="I18" t="s">
        <v>69</v>
      </c>
      <c r="J18" s="1">
        <v>36519</v>
      </c>
      <c r="K18" s="1">
        <v>40538</v>
      </c>
    </row>
    <row r="19" spans="1:11">
      <c r="A19" t="s">
        <v>71</v>
      </c>
      <c r="B19" t="s">
        <v>72</v>
      </c>
      <c r="C19">
        <v>39</v>
      </c>
      <c r="D19">
        <v>20.56</v>
      </c>
      <c r="E19">
        <v>140</v>
      </c>
      <c r="F19">
        <v>10.24</v>
      </c>
      <c r="G19">
        <v>140</v>
      </c>
      <c r="H19" t="s">
        <v>33</v>
      </c>
      <c r="I19" t="s">
        <v>73</v>
      </c>
    </row>
    <row r="20" spans="1:11">
      <c r="A20" t="s">
        <v>74</v>
      </c>
      <c r="B20" t="s">
        <v>75</v>
      </c>
      <c r="C20">
        <v>40</v>
      </c>
      <c r="D20">
        <v>24.89</v>
      </c>
      <c r="E20">
        <v>141</v>
      </c>
      <c r="F20">
        <v>34.799999999999997</v>
      </c>
      <c r="G20">
        <v>-145</v>
      </c>
      <c r="H20" t="s">
        <v>29</v>
      </c>
      <c r="I20" t="s">
        <v>76</v>
      </c>
      <c r="K20" s="1">
        <v>36503</v>
      </c>
    </row>
    <row r="21" spans="1:11">
      <c r="A21" t="s">
        <v>77</v>
      </c>
      <c r="B21" t="s">
        <v>78</v>
      </c>
      <c r="C21">
        <v>40</v>
      </c>
      <c r="D21">
        <v>24.88</v>
      </c>
      <c r="E21">
        <v>141</v>
      </c>
      <c r="F21">
        <v>34.770000000000003</v>
      </c>
      <c r="G21">
        <v>355</v>
      </c>
      <c r="H21" t="s">
        <v>33</v>
      </c>
      <c r="I21" t="s">
        <v>79</v>
      </c>
      <c r="K21" s="1">
        <v>36503</v>
      </c>
    </row>
    <row r="22" spans="1:11">
      <c r="A22" t="s">
        <v>77</v>
      </c>
      <c r="B22" t="s">
        <v>78</v>
      </c>
      <c r="C22">
        <v>40</v>
      </c>
      <c r="D22">
        <v>24.88</v>
      </c>
      <c r="E22">
        <v>141</v>
      </c>
      <c r="F22">
        <v>34.770000000000003</v>
      </c>
      <c r="G22">
        <v>355</v>
      </c>
      <c r="H22" t="s">
        <v>70</v>
      </c>
      <c r="I22" t="s">
        <v>79</v>
      </c>
      <c r="J22" s="1">
        <v>36519</v>
      </c>
    </row>
    <row r="23" spans="1:11">
      <c r="A23" t="s">
        <v>80</v>
      </c>
      <c r="B23" t="s">
        <v>81</v>
      </c>
      <c r="C23">
        <v>39</v>
      </c>
      <c r="D23">
        <v>6.97</v>
      </c>
      <c r="E23">
        <v>140</v>
      </c>
      <c r="F23">
        <v>54.31</v>
      </c>
      <c r="G23">
        <v>322</v>
      </c>
      <c r="H23" t="s">
        <v>33</v>
      </c>
      <c r="I23" t="s">
        <v>82</v>
      </c>
      <c r="J23" s="1">
        <v>39808</v>
      </c>
      <c r="K23" s="1">
        <v>41172</v>
      </c>
    </row>
    <row r="24" spans="1:11">
      <c r="A24" t="s">
        <v>83</v>
      </c>
      <c r="B24" t="s">
        <v>84</v>
      </c>
      <c r="C24">
        <v>39</v>
      </c>
      <c r="D24">
        <v>33.31</v>
      </c>
      <c r="E24">
        <v>140</v>
      </c>
      <c r="F24">
        <v>6.65</v>
      </c>
      <c r="G24">
        <v>-255</v>
      </c>
      <c r="H24" t="s">
        <v>29</v>
      </c>
      <c r="I24" t="s">
        <v>85</v>
      </c>
    </row>
    <row r="25" spans="1:11">
      <c r="A25" t="s">
        <v>86</v>
      </c>
      <c r="B25" t="s">
        <v>84</v>
      </c>
      <c r="C25">
        <v>37</v>
      </c>
      <c r="D25">
        <v>13.47</v>
      </c>
      <c r="E25">
        <v>140</v>
      </c>
      <c r="F25">
        <v>52.67</v>
      </c>
      <c r="G25">
        <v>630</v>
      </c>
      <c r="H25" t="s">
        <v>33</v>
      </c>
      <c r="I25" t="s">
        <v>87</v>
      </c>
    </row>
    <row r="26" spans="1:11">
      <c r="A26" t="s">
        <v>88</v>
      </c>
      <c r="B26" t="s">
        <v>89</v>
      </c>
      <c r="C26">
        <v>39</v>
      </c>
      <c r="D26">
        <v>23.35</v>
      </c>
      <c r="E26">
        <v>141</v>
      </c>
      <c r="F26">
        <v>33.700000000000003</v>
      </c>
      <c r="G26">
        <v>-119</v>
      </c>
      <c r="H26" t="s">
        <v>29</v>
      </c>
      <c r="I26" t="s">
        <v>12</v>
      </c>
    </row>
    <row r="27" spans="1:11">
      <c r="A27" t="s">
        <v>90</v>
      </c>
      <c r="B27" t="s">
        <v>91</v>
      </c>
      <c r="C27">
        <v>38</v>
      </c>
      <c r="D27">
        <v>12.83</v>
      </c>
      <c r="E27">
        <v>140</v>
      </c>
      <c r="F27">
        <v>41.83</v>
      </c>
      <c r="G27">
        <v>180</v>
      </c>
      <c r="H27" t="s">
        <v>59</v>
      </c>
      <c r="I27" t="s">
        <v>92</v>
      </c>
      <c r="K27" s="1">
        <v>42089</v>
      </c>
    </row>
    <row r="28" spans="1:11">
      <c r="A28" t="s">
        <v>93</v>
      </c>
      <c r="B28" t="s">
        <v>94</v>
      </c>
      <c r="C28">
        <v>38</v>
      </c>
      <c r="D28">
        <v>16.579999999999998</v>
      </c>
      <c r="E28">
        <v>141</v>
      </c>
      <c r="F28">
        <v>34.96</v>
      </c>
      <c r="G28">
        <v>-435</v>
      </c>
      <c r="H28" t="s">
        <v>29</v>
      </c>
      <c r="I28" t="s">
        <v>7</v>
      </c>
      <c r="J28" s="1">
        <v>35718</v>
      </c>
    </row>
    <row r="29" spans="1:11">
      <c r="A29" t="s">
        <v>95</v>
      </c>
      <c r="B29" t="s">
        <v>96</v>
      </c>
      <c r="C29">
        <v>38</v>
      </c>
      <c r="D29">
        <v>16.579999999999998</v>
      </c>
      <c r="E29">
        <v>141</v>
      </c>
      <c r="F29">
        <v>34.96</v>
      </c>
      <c r="G29">
        <v>-435</v>
      </c>
      <c r="H29" t="s">
        <v>29</v>
      </c>
      <c r="I29" t="s">
        <v>97</v>
      </c>
      <c r="J29" s="1">
        <v>40653</v>
      </c>
      <c r="K29" s="1">
        <v>40747</v>
      </c>
    </row>
    <row r="30" spans="1:11">
      <c r="A30" t="s">
        <v>98</v>
      </c>
      <c r="B30" t="s">
        <v>99</v>
      </c>
      <c r="C30">
        <v>37</v>
      </c>
      <c r="D30">
        <v>24.19</v>
      </c>
      <c r="E30">
        <v>139</v>
      </c>
      <c r="F30">
        <v>33.33</v>
      </c>
      <c r="G30">
        <v>390</v>
      </c>
      <c r="H30" t="s">
        <v>33</v>
      </c>
      <c r="I30" t="s">
        <v>100</v>
      </c>
      <c r="K30" s="1">
        <v>42683</v>
      </c>
    </row>
    <row r="31" spans="1:11">
      <c r="A31" t="s">
        <v>101</v>
      </c>
      <c r="B31" t="s">
        <v>102</v>
      </c>
      <c r="C31">
        <v>37</v>
      </c>
      <c r="D31">
        <v>24.22</v>
      </c>
      <c r="E31">
        <v>139</v>
      </c>
      <c r="F31">
        <v>33.340000000000003</v>
      </c>
      <c r="G31">
        <v>405</v>
      </c>
      <c r="H31" t="s">
        <v>33</v>
      </c>
      <c r="I31" t="s">
        <v>103</v>
      </c>
      <c r="J31" s="1">
        <v>42697</v>
      </c>
      <c r="K31" s="1">
        <v>44746</v>
      </c>
    </row>
    <row r="32" spans="1:11">
      <c r="A32" t="s">
        <v>104</v>
      </c>
      <c r="B32" t="s">
        <v>105</v>
      </c>
      <c r="C32">
        <v>39</v>
      </c>
      <c r="D32">
        <v>15.97</v>
      </c>
      <c r="E32">
        <v>141</v>
      </c>
      <c r="F32">
        <v>9.01</v>
      </c>
      <c r="G32">
        <v>150</v>
      </c>
      <c r="H32" t="s">
        <v>33</v>
      </c>
      <c r="I32" t="s">
        <v>106</v>
      </c>
      <c r="J32" s="1">
        <v>35718</v>
      </c>
    </row>
    <row r="33" spans="1:11">
      <c r="A33" t="s">
        <v>107</v>
      </c>
      <c r="B33" t="s">
        <v>108</v>
      </c>
      <c r="C33">
        <v>38</v>
      </c>
      <c r="D33">
        <v>58.59</v>
      </c>
      <c r="E33">
        <v>141</v>
      </c>
      <c r="F33">
        <v>31.8</v>
      </c>
      <c r="G33">
        <v>280</v>
      </c>
      <c r="H33" t="s">
        <v>33</v>
      </c>
      <c r="I33" t="s">
        <v>11</v>
      </c>
      <c r="J33" s="1">
        <v>35718</v>
      </c>
    </row>
    <row r="34" spans="1:11">
      <c r="A34" t="s">
        <v>109</v>
      </c>
      <c r="B34" t="s">
        <v>110</v>
      </c>
      <c r="C34">
        <v>37</v>
      </c>
      <c r="D34">
        <v>41.8</v>
      </c>
      <c r="E34">
        <v>140</v>
      </c>
      <c r="F34">
        <v>53.52</v>
      </c>
      <c r="G34">
        <v>160</v>
      </c>
      <c r="H34" t="s">
        <v>33</v>
      </c>
      <c r="I34" t="s">
        <v>111</v>
      </c>
    </row>
    <row r="35" spans="1:11">
      <c r="A35" t="s">
        <v>112</v>
      </c>
      <c r="B35" t="s">
        <v>113</v>
      </c>
      <c r="C35">
        <v>38</v>
      </c>
      <c r="D35">
        <v>45.35</v>
      </c>
      <c r="E35">
        <v>140</v>
      </c>
      <c r="F35">
        <v>45.39</v>
      </c>
      <c r="G35">
        <v>260</v>
      </c>
      <c r="H35" t="s">
        <v>33</v>
      </c>
      <c r="I35" t="s">
        <v>114</v>
      </c>
    </row>
    <row r="36" spans="1:11">
      <c r="A36" t="s">
        <v>115</v>
      </c>
      <c r="B36" t="s">
        <v>116</v>
      </c>
      <c r="C36">
        <v>37</v>
      </c>
      <c r="D36">
        <v>13.23</v>
      </c>
      <c r="E36">
        <v>139</v>
      </c>
      <c r="F36">
        <v>55.29</v>
      </c>
      <c r="G36">
        <v>885</v>
      </c>
      <c r="H36" t="s">
        <v>33</v>
      </c>
      <c r="I36" t="s">
        <v>117</v>
      </c>
    </row>
    <row r="37" spans="1:11">
      <c r="A37" t="s">
        <v>118</v>
      </c>
      <c r="B37" t="s">
        <v>119</v>
      </c>
      <c r="C37">
        <v>38</v>
      </c>
      <c r="D37">
        <v>29.88</v>
      </c>
      <c r="E37">
        <v>140</v>
      </c>
      <c r="F37">
        <v>25.34</v>
      </c>
      <c r="G37">
        <v>-40</v>
      </c>
      <c r="H37" t="s">
        <v>29</v>
      </c>
      <c r="I37" t="s">
        <v>120</v>
      </c>
    </row>
    <row r="38" spans="1:11">
      <c r="A38" t="s">
        <v>121</v>
      </c>
      <c r="B38" t="s">
        <v>122</v>
      </c>
      <c r="C38">
        <v>39</v>
      </c>
      <c r="D38">
        <v>35.590000000000003</v>
      </c>
      <c r="E38">
        <v>141</v>
      </c>
      <c r="F38">
        <v>58.6</v>
      </c>
      <c r="G38">
        <v>-220</v>
      </c>
      <c r="H38" t="s">
        <v>29</v>
      </c>
      <c r="I38" t="s">
        <v>13</v>
      </c>
      <c r="K38" s="1">
        <v>36497</v>
      </c>
    </row>
    <row r="39" spans="1:11">
      <c r="A39" t="s">
        <v>121</v>
      </c>
      <c r="B39" t="s">
        <v>122</v>
      </c>
      <c r="C39">
        <v>39</v>
      </c>
      <c r="D39">
        <v>35.590000000000003</v>
      </c>
      <c r="E39">
        <v>141</v>
      </c>
      <c r="F39">
        <v>58.6</v>
      </c>
      <c r="G39">
        <v>-220</v>
      </c>
      <c r="H39" t="s">
        <v>29</v>
      </c>
      <c r="I39" t="s">
        <v>13</v>
      </c>
      <c r="J39" s="1">
        <v>36841</v>
      </c>
    </row>
    <row r="40" spans="1:11">
      <c r="A40" t="s">
        <v>123</v>
      </c>
      <c r="B40" t="s">
        <v>124</v>
      </c>
      <c r="C40">
        <v>39</v>
      </c>
      <c r="D40">
        <v>35.56</v>
      </c>
      <c r="E40">
        <v>141</v>
      </c>
      <c r="F40">
        <v>58.84</v>
      </c>
      <c r="G40">
        <v>120</v>
      </c>
      <c r="H40" t="s">
        <v>125</v>
      </c>
      <c r="I40" t="s">
        <v>126</v>
      </c>
      <c r="J40" s="1">
        <v>36518</v>
      </c>
      <c r="K40" s="1">
        <v>36796</v>
      </c>
    </row>
    <row r="41" spans="1:11">
      <c r="A41" t="s">
        <v>127</v>
      </c>
      <c r="B41" t="s">
        <v>128</v>
      </c>
      <c r="C41">
        <v>39</v>
      </c>
      <c r="D41">
        <v>48.4</v>
      </c>
      <c r="E41">
        <v>140</v>
      </c>
      <c r="F41">
        <v>15.61</v>
      </c>
      <c r="G41">
        <v>300</v>
      </c>
      <c r="H41" t="s">
        <v>33</v>
      </c>
      <c r="I41" t="s">
        <v>129</v>
      </c>
      <c r="K41" s="1">
        <v>43039</v>
      </c>
    </row>
    <row r="42" spans="1:11">
      <c r="A42" t="s">
        <v>130</v>
      </c>
      <c r="B42" t="s">
        <v>131</v>
      </c>
      <c r="C42">
        <v>39</v>
      </c>
      <c r="D42">
        <v>43.87</v>
      </c>
      <c r="E42">
        <v>140</v>
      </c>
      <c r="F42">
        <v>32.520000000000003</v>
      </c>
      <c r="G42">
        <v>260</v>
      </c>
      <c r="H42" t="s">
        <v>125</v>
      </c>
      <c r="I42" t="s">
        <v>132</v>
      </c>
      <c r="J42" s="1">
        <v>35718</v>
      </c>
    </row>
    <row r="43" spans="1:11">
      <c r="A43" t="s">
        <v>133</v>
      </c>
      <c r="B43" t="s">
        <v>134</v>
      </c>
      <c r="C43">
        <v>39</v>
      </c>
      <c r="D43">
        <v>54.05</v>
      </c>
      <c r="E43">
        <v>139</v>
      </c>
      <c r="F43">
        <v>46.53</v>
      </c>
      <c r="G43">
        <v>260</v>
      </c>
      <c r="H43" t="s">
        <v>33</v>
      </c>
      <c r="I43" t="s">
        <v>135</v>
      </c>
      <c r="K43" s="1">
        <v>44837</v>
      </c>
    </row>
    <row r="44" spans="1:11">
      <c r="A44" t="s">
        <v>136</v>
      </c>
      <c r="B44" t="s">
        <v>137</v>
      </c>
      <c r="C44">
        <v>38</v>
      </c>
      <c r="D44">
        <v>19.170000000000002</v>
      </c>
      <c r="E44">
        <v>138</v>
      </c>
      <c r="F44">
        <v>30.15</v>
      </c>
      <c r="G44">
        <v>-26</v>
      </c>
      <c r="H44" t="s">
        <v>29</v>
      </c>
      <c r="I44" t="s">
        <v>138</v>
      </c>
    </row>
    <row r="45" spans="1:11">
      <c r="A45" t="s">
        <v>139</v>
      </c>
      <c r="B45" t="s">
        <v>140</v>
      </c>
      <c r="C45">
        <v>39</v>
      </c>
      <c r="D45">
        <v>24.35</v>
      </c>
      <c r="E45">
        <v>140</v>
      </c>
      <c r="F45">
        <v>46.11</v>
      </c>
      <c r="G45">
        <v>280</v>
      </c>
      <c r="H45" t="s">
        <v>33</v>
      </c>
      <c r="I45" t="s">
        <v>141</v>
      </c>
      <c r="K45" s="1">
        <v>35718</v>
      </c>
    </row>
    <row r="46" spans="1:11">
      <c r="A46" t="s">
        <v>142</v>
      </c>
      <c r="B46" t="s">
        <v>143</v>
      </c>
      <c r="C46">
        <v>37</v>
      </c>
      <c r="D46">
        <v>58.11</v>
      </c>
      <c r="E46">
        <v>139</v>
      </c>
      <c r="F46">
        <v>27.03</v>
      </c>
      <c r="G46">
        <v>160</v>
      </c>
      <c r="H46" t="s">
        <v>33</v>
      </c>
      <c r="I46" t="s">
        <v>144</v>
      </c>
    </row>
    <row r="47" spans="1:11">
      <c r="A47" t="s">
        <v>145</v>
      </c>
      <c r="B47" t="s">
        <v>146</v>
      </c>
      <c r="C47">
        <v>38</v>
      </c>
      <c r="D47">
        <v>55.2</v>
      </c>
      <c r="E47">
        <v>139</v>
      </c>
      <c r="F47">
        <v>56.8</v>
      </c>
      <c r="G47">
        <v>-370</v>
      </c>
      <c r="H47" t="s">
        <v>29</v>
      </c>
      <c r="I47" t="s">
        <v>147</v>
      </c>
      <c r="K47" s="1">
        <v>38322</v>
      </c>
    </row>
    <row r="48" spans="1:11">
      <c r="A48" t="s">
        <v>148</v>
      </c>
      <c r="B48" t="s">
        <v>149</v>
      </c>
      <c r="C48">
        <v>39</v>
      </c>
      <c r="D48">
        <v>8.41</v>
      </c>
      <c r="E48">
        <v>141</v>
      </c>
      <c r="F48">
        <v>45.82</v>
      </c>
      <c r="G48">
        <v>105</v>
      </c>
      <c r="H48" t="s">
        <v>29</v>
      </c>
      <c r="I48" t="s">
        <v>10</v>
      </c>
      <c r="J48" s="1">
        <v>35718</v>
      </c>
    </row>
    <row r="49" spans="1:11">
      <c r="A49" t="s">
        <v>150</v>
      </c>
      <c r="B49" t="s">
        <v>151</v>
      </c>
      <c r="C49">
        <v>39</v>
      </c>
      <c r="D49">
        <v>6.52</v>
      </c>
      <c r="E49">
        <v>141</v>
      </c>
      <c r="F49">
        <v>45.41</v>
      </c>
      <c r="G49">
        <v>520</v>
      </c>
      <c r="H49" t="s">
        <v>33</v>
      </c>
      <c r="I49" t="s">
        <v>152</v>
      </c>
      <c r="K49" s="1">
        <v>35718</v>
      </c>
    </row>
    <row r="50" spans="1:11">
      <c r="A50" t="s">
        <v>153</v>
      </c>
      <c r="B50" t="s">
        <v>154</v>
      </c>
      <c r="C50">
        <v>39</v>
      </c>
      <c r="D50">
        <v>29.34</v>
      </c>
      <c r="E50">
        <v>140</v>
      </c>
      <c r="F50">
        <v>47.34</v>
      </c>
      <c r="G50">
        <v>445</v>
      </c>
      <c r="H50" t="s">
        <v>33</v>
      </c>
      <c r="I50" t="s">
        <v>155</v>
      </c>
      <c r="J50" s="1">
        <v>35718</v>
      </c>
      <c r="K50" s="1">
        <v>37179</v>
      </c>
    </row>
    <row r="51" spans="1:11">
      <c r="A51" t="s">
        <v>153</v>
      </c>
      <c r="B51" t="s">
        <v>154</v>
      </c>
      <c r="C51">
        <v>39</v>
      </c>
      <c r="D51">
        <v>29.34</v>
      </c>
      <c r="E51">
        <v>140</v>
      </c>
      <c r="F51">
        <v>47.34</v>
      </c>
      <c r="G51">
        <v>445</v>
      </c>
      <c r="H51" t="s">
        <v>156</v>
      </c>
      <c r="I51" t="s">
        <v>155</v>
      </c>
      <c r="J51" s="1">
        <v>37180</v>
      </c>
    </row>
    <row r="52" spans="1:11">
      <c r="A52" t="s">
        <v>157</v>
      </c>
      <c r="B52" t="s">
        <v>158</v>
      </c>
      <c r="C52">
        <v>39</v>
      </c>
      <c r="D52">
        <v>36.86</v>
      </c>
      <c r="E52">
        <v>140</v>
      </c>
      <c r="F52">
        <v>39.06</v>
      </c>
      <c r="G52">
        <v>170</v>
      </c>
      <c r="H52" t="s">
        <v>125</v>
      </c>
      <c r="I52" t="s">
        <v>159</v>
      </c>
      <c r="J52" s="1">
        <v>35718</v>
      </c>
    </row>
    <row r="53" spans="1:11">
      <c r="A53" t="s">
        <v>160</v>
      </c>
      <c r="B53" t="s">
        <v>161</v>
      </c>
      <c r="C53">
        <v>39</v>
      </c>
      <c r="D53">
        <v>11.88</v>
      </c>
      <c r="E53">
        <v>139</v>
      </c>
      <c r="F53">
        <v>33.200000000000003</v>
      </c>
      <c r="G53">
        <v>-440</v>
      </c>
      <c r="H53" t="s">
        <v>29</v>
      </c>
      <c r="I53" t="s">
        <v>162</v>
      </c>
    </row>
    <row r="54" spans="1:11">
      <c r="A54" t="s">
        <v>163</v>
      </c>
      <c r="B54" t="s">
        <v>164</v>
      </c>
      <c r="C54">
        <v>38</v>
      </c>
      <c r="D54">
        <v>48.24</v>
      </c>
      <c r="E54">
        <v>140</v>
      </c>
      <c r="F54">
        <v>53.07</v>
      </c>
      <c r="G54">
        <v>155</v>
      </c>
      <c r="H54" t="s">
        <v>59</v>
      </c>
      <c r="I54" t="s">
        <v>165</v>
      </c>
      <c r="J54" s="1">
        <v>39631</v>
      </c>
      <c r="K54" s="1">
        <v>41767</v>
      </c>
    </row>
    <row r="55" spans="1:11">
      <c r="A55" t="s">
        <v>166</v>
      </c>
      <c r="B55" t="s">
        <v>167</v>
      </c>
      <c r="C55">
        <v>38</v>
      </c>
      <c r="D55">
        <v>44.54</v>
      </c>
      <c r="E55">
        <v>141</v>
      </c>
      <c r="F55">
        <v>7.18</v>
      </c>
      <c r="G55">
        <v>-490</v>
      </c>
      <c r="H55" t="s">
        <v>29</v>
      </c>
      <c r="I55" t="s">
        <v>168</v>
      </c>
    </row>
    <row r="56" spans="1:11">
      <c r="A56" t="s">
        <v>169</v>
      </c>
      <c r="B56" t="s">
        <v>170</v>
      </c>
      <c r="C56">
        <v>36</v>
      </c>
      <c r="D56">
        <v>55.63</v>
      </c>
      <c r="E56">
        <v>140</v>
      </c>
      <c r="F56">
        <v>14.67</v>
      </c>
      <c r="G56">
        <v>555</v>
      </c>
      <c r="H56" t="s">
        <v>33</v>
      </c>
      <c r="I56" t="s">
        <v>171</v>
      </c>
    </row>
    <row r="57" spans="1:11">
      <c r="A57" t="s">
        <v>172</v>
      </c>
      <c r="B57" t="s">
        <v>173</v>
      </c>
      <c r="C57">
        <v>43</v>
      </c>
      <c r="D57">
        <v>50.65</v>
      </c>
      <c r="E57">
        <v>143</v>
      </c>
      <c r="F57">
        <v>51.96</v>
      </c>
      <c r="G57">
        <v>180</v>
      </c>
      <c r="H57" t="s">
        <v>174</v>
      </c>
      <c r="I57" t="s">
        <v>175</v>
      </c>
      <c r="K57" s="1">
        <v>36602</v>
      </c>
    </row>
    <row r="58" spans="1:11">
      <c r="A58" t="s">
        <v>176</v>
      </c>
      <c r="B58" t="s">
        <v>177</v>
      </c>
      <c r="C58">
        <v>42</v>
      </c>
      <c r="D58">
        <v>59.92</v>
      </c>
      <c r="E58">
        <v>144</v>
      </c>
      <c r="F58">
        <v>41.55</v>
      </c>
      <c r="G58">
        <v>20</v>
      </c>
      <c r="H58" t="s">
        <v>178</v>
      </c>
      <c r="I58" t="s">
        <v>179</v>
      </c>
    </row>
    <row r="59" spans="1:11">
      <c r="A59" t="s">
        <v>180</v>
      </c>
      <c r="B59" t="s">
        <v>181</v>
      </c>
      <c r="C59">
        <v>43</v>
      </c>
      <c r="D59">
        <v>30.42</v>
      </c>
      <c r="E59">
        <v>142</v>
      </c>
      <c r="F59">
        <v>13.16</v>
      </c>
      <c r="G59">
        <v>187</v>
      </c>
      <c r="H59" t="s">
        <v>178</v>
      </c>
      <c r="I59" t="s">
        <v>182</v>
      </c>
    </row>
    <row r="60" spans="1:11">
      <c r="A60" t="s">
        <v>183</v>
      </c>
      <c r="B60" t="s">
        <v>184</v>
      </c>
      <c r="C60">
        <v>43</v>
      </c>
      <c r="D60">
        <v>17.96</v>
      </c>
      <c r="E60">
        <v>143</v>
      </c>
      <c r="F60">
        <v>45.94</v>
      </c>
      <c r="G60">
        <v>210</v>
      </c>
      <c r="H60" t="s">
        <v>178</v>
      </c>
      <c r="I60" t="s">
        <v>185</v>
      </c>
    </row>
    <row r="61" spans="1:11">
      <c r="A61" t="s">
        <v>186</v>
      </c>
      <c r="B61" t="s">
        <v>187</v>
      </c>
      <c r="C61">
        <v>42</v>
      </c>
      <c r="D61">
        <v>37.36</v>
      </c>
      <c r="E61">
        <v>141</v>
      </c>
      <c r="F61">
        <v>55.23</v>
      </c>
      <c r="G61">
        <v>12</v>
      </c>
      <c r="H61" t="s">
        <v>178</v>
      </c>
      <c r="I61" t="s">
        <v>188</v>
      </c>
      <c r="J61" s="1">
        <v>41215</v>
      </c>
    </row>
    <row r="62" spans="1:11">
      <c r="A62" t="s">
        <v>189</v>
      </c>
      <c r="B62" t="s">
        <v>190</v>
      </c>
      <c r="C62">
        <v>42</v>
      </c>
      <c r="D62">
        <v>46.85</v>
      </c>
      <c r="E62">
        <v>142</v>
      </c>
      <c r="F62">
        <v>21.59</v>
      </c>
      <c r="G62">
        <v>170</v>
      </c>
      <c r="H62" t="s">
        <v>178</v>
      </c>
      <c r="I62" t="s">
        <v>191</v>
      </c>
    </row>
    <row r="63" spans="1:11">
      <c r="A63" t="s">
        <v>192</v>
      </c>
      <c r="B63" t="s">
        <v>193</v>
      </c>
      <c r="C63">
        <v>42</v>
      </c>
      <c r="D63">
        <v>37.01</v>
      </c>
      <c r="E63">
        <v>143</v>
      </c>
      <c r="F63">
        <v>21.51</v>
      </c>
      <c r="G63">
        <v>120</v>
      </c>
      <c r="H63" t="s">
        <v>178</v>
      </c>
      <c r="I63" t="s">
        <v>194</v>
      </c>
    </row>
    <row r="64" spans="1:11">
      <c r="A64" t="s">
        <v>195</v>
      </c>
      <c r="B64" t="s">
        <v>196</v>
      </c>
      <c r="C64">
        <v>42</v>
      </c>
      <c r="D64">
        <v>50.56</v>
      </c>
      <c r="E64">
        <v>141</v>
      </c>
      <c r="F64">
        <v>26.77</v>
      </c>
      <c r="G64">
        <v>185</v>
      </c>
      <c r="H64" t="s">
        <v>197</v>
      </c>
      <c r="I64" t="s">
        <v>198</v>
      </c>
    </row>
    <row r="65" spans="1:11">
      <c r="A65" t="s">
        <v>199</v>
      </c>
      <c r="B65" t="s">
        <v>200</v>
      </c>
      <c r="C65">
        <v>42</v>
      </c>
      <c r="D65">
        <v>1.1100000000000001</v>
      </c>
      <c r="E65">
        <v>143</v>
      </c>
      <c r="F65">
        <v>9.2100000000000009</v>
      </c>
      <c r="G65">
        <v>40</v>
      </c>
      <c r="H65" t="s">
        <v>197</v>
      </c>
      <c r="I65" t="s">
        <v>201</v>
      </c>
    </row>
    <row r="66" spans="1:11">
      <c r="A66" t="s">
        <v>202</v>
      </c>
      <c r="B66" t="s">
        <v>203</v>
      </c>
      <c r="C66">
        <v>43</v>
      </c>
      <c r="D66">
        <v>9.9600000000000009</v>
      </c>
      <c r="E66">
        <v>142</v>
      </c>
      <c r="F66">
        <v>35.380000000000003</v>
      </c>
      <c r="G66">
        <v>360</v>
      </c>
      <c r="H66" t="s">
        <v>178</v>
      </c>
      <c r="I66" t="s">
        <v>204</v>
      </c>
    </row>
    <row r="67" spans="1:11">
      <c r="A67" t="s">
        <v>205</v>
      </c>
      <c r="B67" t="s">
        <v>206</v>
      </c>
      <c r="C67">
        <v>41</v>
      </c>
      <c r="D67">
        <v>50.2</v>
      </c>
      <c r="E67">
        <v>140</v>
      </c>
      <c r="F67">
        <v>46.5</v>
      </c>
      <c r="G67">
        <v>80</v>
      </c>
      <c r="H67" t="s">
        <v>174</v>
      </c>
      <c r="I67" t="s">
        <v>207</v>
      </c>
      <c r="K67" s="1">
        <v>35854</v>
      </c>
    </row>
    <row r="68" spans="1:11">
      <c r="A68" t="s">
        <v>208</v>
      </c>
      <c r="B68" t="s">
        <v>209</v>
      </c>
      <c r="C68">
        <v>43</v>
      </c>
      <c r="D68">
        <v>4.97</v>
      </c>
      <c r="E68">
        <v>145</v>
      </c>
      <c r="F68">
        <v>9.65</v>
      </c>
      <c r="G68">
        <v>48</v>
      </c>
      <c r="H68" t="s">
        <v>178</v>
      </c>
      <c r="I68" t="s">
        <v>210</v>
      </c>
      <c r="J68" s="1">
        <v>41214</v>
      </c>
    </row>
    <row r="69" spans="1:11">
      <c r="A69" t="s">
        <v>211</v>
      </c>
      <c r="B69" t="s">
        <v>212</v>
      </c>
      <c r="C69">
        <v>41</v>
      </c>
      <c r="D69">
        <v>40.81</v>
      </c>
      <c r="E69">
        <v>140</v>
      </c>
      <c r="F69">
        <v>3.23</v>
      </c>
      <c r="G69">
        <v>30</v>
      </c>
      <c r="H69" t="s">
        <v>178</v>
      </c>
      <c r="I69" t="s">
        <v>213</v>
      </c>
      <c r="K69" s="1">
        <v>35831</v>
      </c>
    </row>
    <row r="70" spans="1:11">
      <c r="A70" t="s">
        <v>214</v>
      </c>
      <c r="B70" t="s">
        <v>215</v>
      </c>
      <c r="C70">
        <v>43</v>
      </c>
      <c r="D70">
        <v>44.72</v>
      </c>
      <c r="E70">
        <v>141</v>
      </c>
      <c r="F70">
        <v>43.26</v>
      </c>
      <c r="G70">
        <v>195</v>
      </c>
      <c r="H70" t="s">
        <v>178</v>
      </c>
      <c r="I70" t="s">
        <v>216</v>
      </c>
    </row>
    <row r="71" spans="1:11">
      <c r="A71" t="s">
        <v>217</v>
      </c>
      <c r="B71" t="s">
        <v>218</v>
      </c>
      <c r="C71">
        <v>44</v>
      </c>
      <c r="D71">
        <v>7.13</v>
      </c>
      <c r="E71">
        <v>142</v>
      </c>
      <c r="F71">
        <v>35.58</v>
      </c>
      <c r="G71">
        <v>220</v>
      </c>
      <c r="H71" t="s">
        <v>197</v>
      </c>
      <c r="I71" t="s">
        <v>219</v>
      </c>
    </row>
    <row r="72" spans="1:11">
      <c r="A72" t="s">
        <v>220</v>
      </c>
      <c r="B72" t="s">
        <v>221</v>
      </c>
      <c r="C72">
        <v>43</v>
      </c>
      <c r="D72">
        <v>52.51</v>
      </c>
      <c r="E72">
        <v>142</v>
      </c>
      <c r="F72">
        <v>44.65</v>
      </c>
      <c r="G72">
        <v>350</v>
      </c>
      <c r="H72" t="s">
        <v>178</v>
      </c>
      <c r="I72" t="s">
        <v>222</v>
      </c>
      <c r="J72" s="1">
        <v>35766</v>
      </c>
    </row>
    <row r="73" spans="1:11">
      <c r="A73" t="s">
        <v>223</v>
      </c>
      <c r="B73" t="s">
        <v>224</v>
      </c>
      <c r="C73">
        <v>43</v>
      </c>
      <c r="D73">
        <v>48.84</v>
      </c>
      <c r="E73">
        <v>142</v>
      </c>
      <c r="F73">
        <v>50.6</v>
      </c>
      <c r="G73">
        <v>430</v>
      </c>
      <c r="H73" t="s">
        <v>178</v>
      </c>
      <c r="I73" t="s">
        <v>225</v>
      </c>
      <c r="K73" s="1">
        <v>35765</v>
      </c>
    </row>
    <row r="74" spans="1:11">
      <c r="A74" t="s">
        <v>226</v>
      </c>
      <c r="B74" t="s">
        <v>227</v>
      </c>
      <c r="C74">
        <v>41</v>
      </c>
      <c r="D74">
        <v>53.41</v>
      </c>
      <c r="E74">
        <v>141</v>
      </c>
      <c r="F74">
        <v>1.73</v>
      </c>
      <c r="G74">
        <v>10</v>
      </c>
      <c r="H74" t="s">
        <v>178</v>
      </c>
      <c r="I74" t="s">
        <v>228</v>
      </c>
    </row>
    <row r="75" spans="1:11">
      <c r="A75" t="s">
        <v>229</v>
      </c>
      <c r="B75" t="s">
        <v>230</v>
      </c>
      <c r="C75">
        <v>43</v>
      </c>
      <c r="D75">
        <v>41.67</v>
      </c>
      <c r="E75">
        <v>144</v>
      </c>
      <c r="F75">
        <v>32.08</v>
      </c>
      <c r="G75">
        <v>182</v>
      </c>
      <c r="H75" t="s">
        <v>231</v>
      </c>
      <c r="I75" t="s">
        <v>232</v>
      </c>
      <c r="J75" s="1">
        <v>38121</v>
      </c>
      <c r="K75" s="1">
        <v>38315</v>
      </c>
    </row>
    <row r="76" spans="1:11">
      <c r="A76" t="s">
        <v>233</v>
      </c>
      <c r="B76" t="s">
        <v>234</v>
      </c>
      <c r="C76">
        <v>44</v>
      </c>
      <c r="D76">
        <v>0.56000000000000005</v>
      </c>
      <c r="E76">
        <v>143</v>
      </c>
      <c r="F76">
        <v>21.35</v>
      </c>
      <c r="G76">
        <v>460</v>
      </c>
      <c r="H76" t="s">
        <v>178</v>
      </c>
      <c r="I76" t="s">
        <v>235</v>
      </c>
    </row>
    <row r="77" spans="1:11">
      <c r="A77" t="s">
        <v>236</v>
      </c>
      <c r="B77" t="s">
        <v>237</v>
      </c>
      <c r="C77">
        <v>43</v>
      </c>
      <c r="D77">
        <v>35.270000000000003</v>
      </c>
      <c r="E77">
        <v>144</v>
      </c>
      <c r="F77">
        <v>42.9</v>
      </c>
      <c r="G77">
        <v>220</v>
      </c>
      <c r="H77" t="s">
        <v>178</v>
      </c>
      <c r="I77" t="s">
        <v>238</v>
      </c>
    </row>
    <row r="78" spans="1:11">
      <c r="A78" t="s">
        <v>239</v>
      </c>
      <c r="B78" t="s">
        <v>240</v>
      </c>
      <c r="C78">
        <v>43</v>
      </c>
      <c r="D78">
        <v>22.2</v>
      </c>
      <c r="E78">
        <v>145</v>
      </c>
      <c r="F78">
        <v>44.4</v>
      </c>
      <c r="G78">
        <v>16</v>
      </c>
      <c r="H78" t="s">
        <v>174</v>
      </c>
      <c r="I78" t="s">
        <v>241</v>
      </c>
      <c r="K78" s="1">
        <v>36248</v>
      </c>
    </row>
    <row r="79" spans="1:11">
      <c r="A79" t="s">
        <v>242</v>
      </c>
      <c r="B79" t="s">
        <v>243</v>
      </c>
      <c r="C79">
        <v>42</v>
      </c>
      <c r="D79">
        <v>28.27</v>
      </c>
      <c r="E79">
        <v>141</v>
      </c>
      <c r="F79">
        <v>2.08</v>
      </c>
      <c r="G79">
        <v>110</v>
      </c>
      <c r="H79" t="s">
        <v>178</v>
      </c>
      <c r="I79" t="s">
        <v>244</v>
      </c>
    </row>
    <row r="80" spans="1:11">
      <c r="A80" t="s">
        <v>245</v>
      </c>
      <c r="B80" t="s">
        <v>246</v>
      </c>
      <c r="C80">
        <v>42</v>
      </c>
      <c r="D80">
        <v>16.95</v>
      </c>
      <c r="E80">
        <v>142</v>
      </c>
      <c r="F80">
        <v>44.93</v>
      </c>
      <c r="G80">
        <v>115</v>
      </c>
      <c r="H80" t="s">
        <v>178</v>
      </c>
      <c r="I80" t="s">
        <v>247</v>
      </c>
      <c r="J80" s="1">
        <v>37335</v>
      </c>
    </row>
    <row r="81" spans="1:11">
      <c r="A81" t="s">
        <v>248</v>
      </c>
      <c r="B81" t="s">
        <v>249</v>
      </c>
      <c r="C81">
        <v>42</v>
      </c>
      <c r="D81">
        <v>4.1500000000000004</v>
      </c>
      <c r="E81">
        <v>139</v>
      </c>
      <c r="F81">
        <v>26.49</v>
      </c>
      <c r="G81">
        <v>33</v>
      </c>
      <c r="H81" t="s">
        <v>178</v>
      </c>
      <c r="I81" t="s">
        <v>250</v>
      </c>
      <c r="K81" s="1">
        <v>36844</v>
      </c>
    </row>
    <row r="82" spans="1:11">
      <c r="A82" t="s">
        <v>251</v>
      </c>
      <c r="B82" t="s">
        <v>252</v>
      </c>
      <c r="C82">
        <v>42</v>
      </c>
      <c r="D82">
        <v>5.1100000000000003</v>
      </c>
      <c r="E82">
        <v>139</v>
      </c>
      <c r="F82">
        <v>28.3</v>
      </c>
      <c r="G82">
        <v>79</v>
      </c>
      <c r="H82" t="s">
        <v>253</v>
      </c>
      <c r="I82" t="s">
        <v>254</v>
      </c>
      <c r="J82" s="1">
        <v>36844</v>
      </c>
    </row>
    <row r="83" spans="1:11">
      <c r="A83" t="s">
        <v>255</v>
      </c>
      <c r="B83" t="s">
        <v>256</v>
      </c>
      <c r="C83">
        <v>41</v>
      </c>
      <c r="D83">
        <v>31.49</v>
      </c>
      <c r="E83">
        <v>140</v>
      </c>
      <c r="F83">
        <v>0.41</v>
      </c>
      <c r="G83">
        <v>27</v>
      </c>
      <c r="H83" t="s">
        <v>178</v>
      </c>
      <c r="I83" t="s">
        <v>257</v>
      </c>
      <c r="J83" s="1">
        <v>41456</v>
      </c>
    </row>
    <row r="84" spans="1:11">
      <c r="A84" t="s">
        <v>258</v>
      </c>
      <c r="B84" t="s">
        <v>259</v>
      </c>
      <c r="C84">
        <v>42</v>
      </c>
      <c r="D84">
        <v>54.35</v>
      </c>
      <c r="E84">
        <v>143</v>
      </c>
      <c r="F84">
        <v>49.85</v>
      </c>
      <c r="G84">
        <v>60</v>
      </c>
      <c r="H84" t="s">
        <v>178</v>
      </c>
      <c r="I84" t="s">
        <v>260</v>
      </c>
    </row>
    <row r="85" spans="1:11">
      <c r="A85" t="s">
        <v>261</v>
      </c>
      <c r="B85" t="s">
        <v>262</v>
      </c>
      <c r="C85">
        <v>43</v>
      </c>
      <c r="D85">
        <v>56.42</v>
      </c>
      <c r="E85">
        <v>145</v>
      </c>
      <c r="F85">
        <v>7.08</v>
      </c>
      <c r="G85">
        <v>10</v>
      </c>
      <c r="H85" t="s">
        <v>253</v>
      </c>
      <c r="I85" t="s">
        <v>263</v>
      </c>
    </row>
    <row r="86" spans="1:11">
      <c r="A86" t="s">
        <v>264</v>
      </c>
      <c r="B86" t="s">
        <v>265</v>
      </c>
      <c r="C86">
        <v>45</v>
      </c>
      <c r="D86">
        <v>25.4</v>
      </c>
      <c r="E86">
        <v>141</v>
      </c>
      <c r="F86">
        <v>3.9</v>
      </c>
      <c r="G86">
        <v>15</v>
      </c>
      <c r="H86" t="s">
        <v>178</v>
      </c>
      <c r="I86" t="s">
        <v>266</v>
      </c>
      <c r="J86" s="1">
        <v>41457</v>
      </c>
    </row>
    <row r="87" spans="1:11">
      <c r="A87" t="s">
        <v>267</v>
      </c>
      <c r="B87" t="s">
        <v>268</v>
      </c>
      <c r="C87">
        <v>45</v>
      </c>
      <c r="D87">
        <v>8.4</v>
      </c>
      <c r="E87">
        <v>141</v>
      </c>
      <c r="F87">
        <v>18.440000000000001</v>
      </c>
      <c r="G87">
        <v>27</v>
      </c>
      <c r="H87" t="s">
        <v>178</v>
      </c>
      <c r="I87" t="s">
        <v>269</v>
      </c>
    </row>
    <row r="88" spans="1:11">
      <c r="A88" t="s">
        <v>270</v>
      </c>
      <c r="B88" t="s">
        <v>271</v>
      </c>
      <c r="C88">
        <v>42</v>
      </c>
      <c r="D88">
        <v>25.35</v>
      </c>
      <c r="E88">
        <v>139</v>
      </c>
      <c r="F88">
        <v>52.6</v>
      </c>
      <c r="G88">
        <v>20</v>
      </c>
      <c r="H88" t="s">
        <v>178</v>
      </c>
      <c r="I88" t="s">
        <v>272</v>
      </c>
      <c r="J88" s="1">
        <v>41093</v>
      </c>
    </row>
    <row r="89" spans="1:11">
      <c r="A89" t="s">
        <v>273</v>
      </c>
      <c r="B89" t="s">
        <v>274</v>
      </c>
      <c r="C89">
        <v>43</v>
      </c>
      <c r="D89">
        <v>21.29</v>
      </c>
      <c r="E89">
        <v>140</v>
      </c>
      <c r="F89">
        <v>28.32</v>
      </c>
      <c r="G89">
        <v>10</v>
      </c>
      <c r="H89" t="s">
        <v>178</v>
      </c>
      <c r="I89" t="s">
        <v>275</v>
      </c>
    </row>
    <row r="90" spans="1:11">
      <c r="A90" t="s">
        <v>276</v>
      </c>
      <c r="B90" t="s">
        <v>277</v>
      </c>
      <c r="C90">
        <v>43</v>
      </c>
      <c r="D90">
        <v>50.28</v>
      </c>
      <c r="E90">
        <v>144</v>
      </c>
      <c r="F90">
        <v>43.99</v>
      </c>
      <c r="G90">
        <v>128</v>
      </c>
      <c r="H90" t="s">
        <v>231</v>
      </c>
      <c r="I90" t="s">
        <v>278</v>
      </c>
      <c r="J90" s="1">
        <v>38121</v>
      </c>
      <c r="K90" s="1">
        <v>38315</v>
      </c>
    </row>
    <row r="91" spans="1:11">
      <c r="A91" t="s">
        <v>279</v>
      </c>
      <c r="B91" t="s">
        <v>280</v>
      </c>
      <c r="C91">
        <v>43</v>
      </c>
      <c r="D91">
        <v>46.53</v>
      </c>
      <c r="E91">
        <v>145</v>
      </c>
      <c r="F91">
        <v>0.27</v>
      </c>
      <c r="G91">
        <v>97</v>
      </c>
      <c r="H91" t="s">
        <v>178</v>
      </c>
      <c r="I91" t="s">
        <v>281</v>
      </c>
      <c r="J91" s="1">
        <v>41456</v>
      </c>
    </row>
    <row r="92" spans="1:11">
      <c r="A92" t="s">
        <v>282</v>
      </c>
      <c r="B92" t="s">
        <v>283</v>
      </c>
      <c r="C92">
        <v>42</v>
      </c>
      <c r="D92">
        <v>38.729999999999997</v>
      </c>
      <c r="E92">
        <v>140</v>
      </c>
      <c r="F92">
        <v>2.48</v>
      </c>
      <c r="G92">
        <v>72</v>
      </c>
      <c r="H92" t="s">
        <v>178</v>
      </c>
      <c r="I92" t="s">
        <v>284</v>
      </c>
    </row>
    <row r="93" spans="1:11">
      <c r="A93" t="s">
        <v>285</v>
      </c>
      <c r="B93" t="s">
        <v>286</v>
      </c>
      <c r="C93">
        <v>43</v>
      </c>
      <c r="D93">
        <v>16.52</v>
      </c>
      <c r="E93">
        <v>141</v>
      </c>
      <c r="F93">
        <v>25.05</v>
      </c>
      <c r="G93">
        <v>60</v>
      </c>
      <c r="H93" t="s">
        <v>178</v>
      </c>
      <c r="I93" t="s">
        <v>287</v>
      </c>
      <c r="J93" s="1">
        <v>41214</v>
      </c>
    </row>
    <row r="94" spans="1:11">
      <c r="A94" t="s">
        <v>288</v>
      </c>
      <c r="B94" t="s">
        <v>289</v>
      </c>
      <c r="C94">
        <v>41</v>
      </c>
      <c r="D94">
        <v>31.93</v>
      </c>
      <c r="E94">
        <v>140</v>
      </c>
      <c r="F94">
        <v>24.86</v>
      </c>
      <c r="G94">
        <v>55</v>
      </c>
      <c r="H94" t="s">
        <v>178</v>
      </c>
      <c r="I94" t="s">
        <v>290</v>
      </c>
      <c r="J94" s="1">
        <v>35832</v>
      </c>
    </row>
    <row r="95" spans="1:11">
      <c r="A95" t="s">
        <v>291</v>
      </c>
      <c r="B95" t="s">
        <v>292</v>
      </c>
      <c r="C95">
        <v>44</v>
      </c>
      <c r="D95">
        <v>24.12</v>
      </c>
      <c r="E95">
        <v>141</v>
      </c>
      <c r="F95">
        <v>50.95</v>
      </c>
      <c r="G95">
        <v>110</v>
      </c>
      <c r="H95" t="s">
        <v>178</v>
      </c>
      <c r="I95" t="s">
        <v>293</v>
      </c>
    </row>
    <row r="96" spans="1:11">
      <c r="A96" t="s">
        <v>294</v>
      </c>
      <c r="B96" t="s">
        <v>295</v>
      </c>
      <c r="C96">
        <v>42</v>
      </c>
      <c r="D96">
        <v>24.59</v>
      </c>
      <c r="E96">
        <v>142</v>
      </c>
      <c r="F96">
        <v>28</v>
      </c>
      <c r="G96">
        <v>79</v>
      </c>
      <c r="H96" t="s">
        <v>178</v>
      </c>
      <c r="I96" t="s">
        <v>296</v>
      </c>
      <c r="J96" s="1">
        <v>41091</v>
      </c>
    </row>
    <row r="97" spans="1:11">
      <c r="A97" t="s">
        <v>297</v>
      </c>
      <c r="B97" t="s">
        <v>298</v>
      </c>
      <c r="C97">
        <v>44</v>
      </c>
      <c r="D97">
        <v>57.67</v>
      </c>
      <c r="E97">
        <v>142</v>
      </c>
      <c r="F97">
        <v>34.82</v>
      </c>
      <c r="G97">
        <v>10</v>
      </c>
      <c r="H97" t="s">
        <v>178</v>
      </c>
      <c r="I97" t="s">
        <v>299</v>
      </c>
    </row>
    <row r="98" spans="1:11">
      <c r="A98" t="s">
        <v>300</v>
      </c>
      <c r="B98" t="s">
        <v>301</v>
      </c>
      <c r="C98">
        <v>42</v>
      </c>
      <c r="D98">
        <v>17.48</v>
      </c>
      <c r="E98">
        <v>143</v>
      </c>
      <c r="F98">
        <v>17.93</v>
      </c>
      <c r="G98">
        <v>54</v>
      </c>
      <c r="H98" t="s">
        <v>178</v>
      </c>
      <c r="I98" t="s">
        <v>302</v>
      </c>
      <c r="J98" s="1">
        <v>41091</v>
      </c>
    </row>
    <row r="99" spans="1:11">
      <c r="A99" t="s">
        <v>303</v>
      </c>
      <c r="B99" t="s">
        <v>304</v>
      </c>
      <c r="C99">
        <v>43</v>
      </c>
      <c r="D99">
        <v>58.39</v>
      </c>
      <c r="E99">
        <v>143</v>
      </c>
      <c r="F99">
        <v>54.25</v>
      </c>
      <c r="G99">
        <v>42</v>
      </c>
      <c r="H99" t="s">
        <v>178</v>
      </c>
      <c r="I99" t="s">
        <v>305</v>
      </c>
      <c r="J99" s="1">
        <v>36602</v>
      </c>
      <c r="K99" s="1">
        <v>44877</v>
      </c>
    </row>
    <row r="100" spans="1:11">
      <c r="A100" t="s">
        <v>306</v>
      </c>
      <c r="B100" t="s">
        <v>304</v>
      </c>
      <c r="C100">
        <v>44</v>
      </c>
      <c r="D100">
        <v>7.11</v>
      </c>
      <c r="E100">
        <v>144</v>
      </c>
      <c r="F100">
        <v>5.13</v>
      </c>
      <c r="G100">
        <v>74</v>
      </c>
      <c r="H100" t="s">
        <v>178</v>
      </c>
      <c r="I100" t="s">
        <v>305</v>
      </c>
      <c r="J100" s="1">
        <v>44903</v>
      </c>
    </row>
    <row r="101" spans="1:11">
      <c r="A101" t="s">
        <v>307</v>
      </c>
      <c r="B101" t="s">
        <v>308</v>
      </c>
      <c r="C101">
        <v>43</v>
      </c>
      <c r="D101">
        <v>22.05</v>
      </c>
      <c r="E101">
        <v>145</v>
      </c>
      <c r="F101">
        <v>44.33</v>
      </c>
      <c r="G101">
        <v>16</v>
      </c>
      <c r="H101" t="s">
        <v>178</v>
      </c>
      <c r="I101" t="s">
        <v>309</v>
      </c>
      <c r="J101" s="1">
        <v>36249</v>
      </c>
    </row>
    <row r="102" spans="1:11">
      <c r="A102" t="s">
        <v>310</v>
      </c>
      <c r="B102" t="s">
        <v>311</v>
      </c>
      <c r="C102">
        <v>42</v>
      </c>
      <c r="D102">
        <v>14.72</v>
      </c>
      <c r="E102">
        <v>142</v>
      </c>
      <c r="F102">
        <v>39.81</v>
      </c>
      <c r="G102">
        <v>30</v>
      </c>
      <c r="H102" t="s">
        <v>174</v>
      </c>
      <c r="I102" t="s">
        <v>312</v>
      </c>
      <c r="K102" s="1">
        <v>37335</v>
      </c>
    </row>
    <row r="103" spans="1:11">
      <c r="A103" t="s">
        <v>313</v>
      </c>
      <c r="B103" t="s">
        <v>314</v>
      </c>
      <c r="C103">
        <v>43</v>
      </c>
      <c r="D103">
        <v>37.11</v>
      </c>
      <c r="E103">
        <v>144</v>
      </c>
      <c r="F103">
        <v>27.01</v>
      </c>
      <c r="G103">
        <v>3</v>
      </c>
      <c r="H103" t="s">
        <v>231</v>
      </c>
      <c r="I103" t="s">
        <v>315</v>
      </c>
      <c r="J103" s="1">
        <v>40453</v>
      </c>
    </row>
    <row r="104" spans="1:11">
      <c r="A104" t="s">
        <v>316</v>
      </c>
      <c r="B104" t="s">
        <v>317</v>
      </c>
      <c r="C104">
        <v>41</v>
      </c>
      <c r="D104">
        <v>47.4</v>
      </c>
      <c r="E104">
        <v>141</v>
      </c>
      <c r="F104">
        <v>8.99</v>
      </c>
      <c r="G104">
        <v>-57</v>
      </c>
      <c r="H104" t="s">
        <v>231</v>
      </c>
      <c r="I104" t="s">
        <v>318</v>
      </c>
      <c r="J104" s="1">
        <v>40452</v>
      </c>
    </row>
    <row r="105" spans="1:11">
      <c r="A105" t="s">
        <v>319</v>
      </c>
      <c r="B105" t="s">
        <v>320</v>
      </c>
      <c r="C105">
        <v>42</v>
      </c>
      <c r="D105">
        <v>6.55</v>
      </c>
      <c r="E105">
        <v>140</v>
      </c>
      <c r="F105">
        <v>40.89</v>
      </c>
      <c r="G105">
        <v>23</v>
      </c>
      <c r="H105" t="s">
        <v>231</v>
      </c>
      <c r="I105" t="s">
        <v>321</v>
      </c>
      <c r="J105" s="1">
        <v>40455</v>
      </c>
    </row>
    <row r="106" spans="1:11">
      <c r="A106" t="s">
        <v>322</v>
      </c>
      <c r="B106" t="s">
        <v>323</v>
      </c>
      <c r="C106">
        <v>42</v>
      </c>
      <c r="D106">
        <v>33.56</v>
      </c>
      <c r="E106">
        <v>140</v>
      </c>
      <c r="F106">
        <v>50.52</v>
      </c>
      <c r="G106">
        <v>128</v>
      </c>
      <c r="H106" t="s">
        <v>231</v>
      </c>
      <c r="I106" t="s">
        <v>324</v>
      </c>
      <c r="J106" s="1">
        <v>36614</v>
      </c>
      <c r="K106" s="1">
        <v>36617</v>
      </c>
    </row>
    <row r="107" spans="1:11">
      <c r="A107" t="s">
        <v>325</v>
      </c>
      <c r="B107" t="s">
        <v>326</v>
      </c>
      <c r="C107">
        <v>42</v>
      </c>
      <c r="D107">
        <v>29.5</v>
      </c>
      <c r="E107">
        <v>141</v>
      </c>
      <c r="F107">
        <v>7.68</v>
      </c>
      <c r="G107">
        <v>229</v>
      </c>
      <c r="H107" t="s">
        <v>231</v>
      </c>
      <c r="I107" t="s">
        <v>327</v>
      </c>
      <c r="J107" s="1">
        <v>40459</v>
      </c>
    </row>
    <row r="108" spans="1:11">
      <c r="A108" t="s">
        <v>328</v>
      </c>
      <c r="B108" t="s">
        <v>329</v>
      </c>
      <c r="C108">
        <v>43</v>
      </c>
      <c r="D108">
        <v>21.1</v>
      </c>
      <c r="E108">
        <v>144</v>
      </c>
      <c r="F108">
        <v>2.69</v>
      </c>
      <c r="G108">
        <v>693</v>
      </c>
      <c r="H108" t="s">
        <v>231</v>
      </c>
      <c r="I108" t="s">
        <v>330</v>
      </c>
      <c r="J108" s="1">
        <v>40452</v>
      </c>
    </row>
    <row r="109" spans="1:11">
      <c r="A109" t="s">
        <v>331</v>
      </c>
      <c r="B109" t="s">
        <v>332</v>
      </c>
      <c r="C109">
        <v>42</v>
      </c>
      <c r="D109">
        <v>40.26</v>
      </c>
      <c r="E109">
        <v>141</v>
      </c>
      <c r="F109">
        <v>20.059999999999999</v>
      </c>
      <c r="G109">
        <v>398</v>
      </c>
      <c r="H109" t="s">
        <v>231</v>
      </c>
      <c r="I109" t="s">
        <v>333</v>
      </c>
      <c r="J109" s="1">
        <v>40456</v>
      </c>
    </row>
    <row r="110" spans="1:11">
      <c r="A110" t="s">
        <v>334</v>
      </c>
      <c r="B110" t="s">
        <v>335</v>
      </c>
      <c r="C110">
        <v>43</v>
      </c>
      <c r="D110">
        <v>39.659999999999997</v>
      </c>
      <c r="E110">
        <v>142</v>
      </c>
      <c r="F110">
        <v>49.62</v>
      </c>
      <c r="G110">
        <v>1607</v>
      </c>
      <c r="H110" t="s">
        <v>231</v>
      </c>
      <c r="I110" t="s">
        <v>336</v>
      </c>
      <c r="J110" s="1">
        <v>40456</v>
      </c>
    </row>
    <row r="111" spans="1:11">
      <c r="A111" t="s">
        <v>337</v>
      </c>
      <c r="B111" t="s">
        <v>338</v>
      </c>
      <c r="C111">
        <v>43</v>
      </c>
      <c r="D111">
        <v>26.92</v>
      </c>
      <c r="E111">
        <v>142</v>
      </c>
      <c r="F111">
        <v>39.01</v>
      </c>
      <c r="G111">
        <v>822</v>
      </c>
      <c r="H111" t="s">
        <v>231</v>
      </c>
      <c r="I111" t="s">
        <v>339</v>
      </c>
      <c r="J111" s="1">
        <v>40458</v>
      </c>
    </row>
    <row r="112" spans="1:11">
      <c r="A112" t="s">
        <v>340</v>
      </c>
      <c r="B112" t="s">
        <v>341</v>
      </c>
      <c r="C112">
        <v>43</v>
      </c>
      <c r="D112">
        <v>25.18</v>
      </c>
      <c r="E112">
        <v>142</v>
      </c>
      <c r="F112">
        <v>37.83</v>
      </c>
      <c r="G112">
        <v>904</v>
      </c>
      <c r="H112" t="s">
        <v>231</v>
      </c>
      <c r="I112" t="s">
        <v>342</v>
      </c>
      <c r="J112" s="1">
        <v>40453</v>
      </c>
    </row>
    <row r="113" spans="1:11">
      <c r="A113" t="s">
        <v>343</v>
      </c>
      <c r="B113" t="s">
        <v>344</v>
      </c>
      <c r="C113">
        <v>43</v>
      </c>
      <c r="D113">
        <v>24.43</v>
      </c>
      <c r="E113">
        <v>142</v>
      </c>
      <c r="F113">
        <v>40.49</v>
      </c>
      <c r="G113">
        <v>1828</v>
      </c>
      <c r="H113" t="s">
        <v>231</v>
      </c>
      <c r="I113" t="s">
        <v>345</v>
      </c>
      <c r="J113" s="1">
        <v>40453</v>
      </c>
    </row>
    <row r="114" spans="1:11">
      <c r="A114" t="s">
        <v>346</v>
      </c>
      <c r="B114" t="s">
        <v>347</v>
      </c>
      <c r="C114">
        <v>42</v>
      </c>
      <c r="D114">
        <v>32.200000000000003</v>
      </c>
      <c r="E114">
        <v>140</v>
      </c>
      <c r="F114">
        <v>52.29</v>
      </c>
      <c r="G114">
        <v>-47</v>
      </c>
      <c r="H114" t="s">
        <v>231</v>
      </c>
      <c r="I114" t="s">
        <v>348</v>
      </c>
      <c r="J114" s="1">
        <v>40455</v>
      </c>
    </row>
    <row r="115" spans="1:11">
      <c r="A115" t="s">
        <v>349</v>
      </c>
      <c r="B115" t="s">
        <v>350</v>
      </c>
      <c r="C115">
        <v>42</v>
      </c>
      <c r="D115">
        <v>31.7</v>
      </c>
      <c r="E115">
        <v>140</v>
      </c>
      <c r="F115">
        <v>50.17</v>
      </c>
      <c r="G115">
        <v>246</v>
      </c>
      <c r="H115" t="s">
        <v>231</v>
      </c>
      <c r="I115" t="s">
        <v>351</v>
      </c>
      <c r="J115" s="1">
        <v>36620</v>
      </c>
      <c r="K115" s="1">
        <v>36934</v>
      </c>
    </row>
    <row r="116" spans="1:11">
      <c r="A116" t="s">
        <v>352</v>
      </c>
      <c r="B116" t="s">
        <v>353</v>
      </c>
      <c r="C116">
        <v>45</v>
      </c>
      <c r="D116">
        <v>19.100000000000001</v>
      </c>
      <c r="E116">
        <v>141</v>
      </c>
      <c r="F116">
        <v>53.62</v>
      </c>
      <c r="G116">
        <v>60</v>
      </c>
      <c r="H116" t="s">
        <v>253</v>
      </c>
      <c r="I116" t="s">
        <v>354</v>
      </c>
    </row>
    <row r="117" spans="1:11">
      <c r="A117" t="s">
        <v>355</v>
      </c>
      <c r="B117" t="s">
        <v>356</v>
      </c>
      <c r="C117">
        <v>44</v>
      </c>
      <c r="D117">
        <v>25.75</v>
      </c>
      <c r="E117">
        <v>141</v>
      </c>
      <c r="F117">
        <v>25.36</v>
      </c>
      <c r="G117">
        <v>35</v>
      </c>
      <c r="H117" t="s">
        <v>178</v>
      </c>
      <c r="I117" t="s">
        <v>357</v>
      </c>
    </row>
    <row r="118" spans="1:11">
      <c r="A118" t="s">
        <v>358</v>
      </c>
      <c r="B118" t="s">
        <v>359</v>
      </c>
      <c r="C118">
        <v>42</v>
      </c>
      <c r="D118">
        <v>7.18</v>
      </c>
      <c r="E118">
        <v>140</v>
      </c>
      <c r="F118">
        <v>21.99</v>
      </c>
      <c r="G118">
        <v>120</v>
      </c>
      <c r="H118" t="s">
        <v>178</v>
      </c>
      <c r="I118" t="s">
        <v>360</v>
      </c>
      <c r="J118" s="1">
        <v>35830</v>
      </c>
    </row>
    <row r="119" spans="1:11">
      <c r="A119" t="s">
        <v>361</v>
      </c>
      <c r="B119" t="s">
        <v>362</v>
      </c>
      <c r="C119">
        <v>42</v>
      </c>
      <c r="D119">
        <v>12.22</v>
      </c>
      <c r="E119">
        <v>140</v>
      </c>
      <c r="F119">
        <v>14.99</v>
      </c>
      <c r="G119">
        <v>170</v>
      </c>
      <c r="H119" t="s">
        <v>178</v>
      </c>
      <c r="I119" t="s">
        <v>360</v>
      </c>
      <c r="K119" s="1">
        <v>35829</v>
      </c>
    </row>
    <row r="120" spans="1:11">
      <c r="A120" t="s">
        <v>363</v>
      </c>
      <c r="B120" t="s">
        <v>364</v>
      </c>
      <c r="C120">
        <v>41</v>
      </c>
      <c r="D120">
        <v>15.92</v>
      </c>
      <c r="E120">
        <v>141</v>
      </c>
      <c r="F120">
        <v>20.239999999999998</v>
      </c>
      <c r="G120">
        <v>50</v>
      </c>
      <c r="H120" t="s">
        <v>178</v>
      </c>
      <c r="I120" t="s">
        <v>365</v>
      </c>
      <c r="J120" s="1">
        <v>41091</v>
      </c>
    </row>
    <row r="121" spans="1:11">
      <c r="A121" t="s">
        <v>366</v>
      </c>
      <c r="B121" t="s">
        <v>367</v>
      </c>
      <c r="C121">
        <v>37</v>
      </c>
      <c r="D121">
        <v>54.76</v>
      </c>
      <c r="E121">
        <v>140</v>
      </c>
      <c r="F121">
        <v>8.6199999999999992</v>
      </c>
      <c r="G121">
        <v>245</v>
      </c>
      <c r="H121" t="s">
        <v>178</v>
      </c>
      <c r="I121" t="s">
        <v>368</v>
      </c>
      <c r="J121" s="1">
        <v>41091</v>
      </c>
    </row>
    <row r="122" spans="1:11">
      <c r="A122" t="s">
        <v>369</v>
      </c>
      <c r="B122" t="s">
        <v>370</v>
      </c>
      <c r="C122">
        <v>40</v>
      </c>
      <c r="D122">
        <v>12.34</v>
      </c>
      <c r="E122">
        <v>141</v>
      </c>
      <c r="F122">
        <v>42.59</v>
      </c>
      <c r="G122">
        <v>74</v>
      </c>
      <c r="H122" t="s">
        <v>178</v>
      </c>
      <c r="I122" t="s">
        <v>371</v>
      </c>
      <c r="J122" s="1">
        <v>41214</v>
      </c>
    </row>
    <row r="123" spans="1:11">
      <c r="A123" t="s">
        <v>372</v>
      </c>
      <c r="B123" t="s">
        <v>373</v>
      </c>
      <c r="C123">
        <v>38</v>
      </c>
      <c r="D123">
        <v>36.130000000000003</v>
      </c>
      <c r="E123">
        <v>140</v>
      </c>
      <c r="F123">
        <v>54.67</v>
      </c>
      <c r="G123">
        <v>29</v>
      </c>
      <c r="H123" t="s">
        <v>178</v>
      </c>
      <c r="I123" t="s">
        <v>374</v>
      </c>
      <c r="J123" s="1">
        <v>41214</v>
      </c>
    </row>
    <row r="124" spans="1:11">
      <c r="A124" t="s">
        <v>375</v>
      </c>
      <c r="B124" t="s">
        <v>376</v>
      </c>
      <c r="C124">
        <v>37</v>
      </c>
      <c r="D124">
        <v>5.45</v>
      </c>
      <c r="E124">
        <v>140</v>
      </c>
      <c r="F124">
        <v>33.67</v>
      </c>
      <c r="G124">
        <v>354</v>
      </c>
      <c r="H124" t="s">
        <v>178</v>
      </c>
      <c r="I124" t="s">
        <v>377</v>
      </c>
      <c r="J124" s="1">
        <v>41091</v>
      </c>
    </row>
    <row r="125" spans="1:11">
      <c r="A125" t="s">
        <v>378</v>
      </c>
      <c r="B125" t="s">
        <v>379</v>
      </c>
      <c r="C125">
        <v>40</v>
      </c>
      <c r="D125">
        <v>11.48</v>
      </c>
      <c r="E125">
        <v>140</v>
      </c>
      <c r="F125">
        <v>37.94</v>
      </c>
      <c r="G125">
        <v>140</v>
      </c>
      <c r="H125" t="s">
        <v>178</v>
      </c>
      <c r="I125" t="s">
        <v>380</v>
      </c>
    </row>
    <row r="126" spans="1:11">
      <c r="A126" t="s">
        <v>381</v>
      </c>
      <c r="B126" t="s">
        <v>382</v>
      </c>
      <c r="C126">
        <v>40</v>
      </c>
      <c r="D126">
        <v>39.11</v>
      </c>
      <c r="E126">
        <v>140</v>
      </c>
      <c r="F126">
        <v>21.54</v>
      </c>
      <c r="G126">
        <v>220</v>
      </c>
      <c r="H126" t="s">
        <v>178</v>
      </c>
      <c r="I126" t="s">
        <v>383</v>
      </c>
      <c r="J126" s="1">
        <v>41092</v>
      </c>
    </row>
    <row r="127" spans="1:11">
      <c r="A127" t="s">
        <v>384</v>
      </c>
      <c r="B127" t="s">
        <v>385</v>
      </c>
      <c r="C127">
        <v>38</v>
      </c>
      <c r="D127">
        <v>57.28</v>
      </c>
      <c r="E127">
        <v>141</v>
      </c>
      <c r="F127">
        <v>12.98</v>
      </c>
      <c r="G127">
        <v>70</v>
      </c>
      <c r="H127" t="s">
        <v>178</v>
      </c>
      <c r="I127" t="s">
        <v>386</v>
      </c>
    </row>
    <row r="128" spans="1:11">
      <c r="A128" t="s">
        <v>387</v>
      </c>
      <c r="B128" t="s">
        <v>388</v>
      </c>
      <c r="C128">
        <v>37</v>
      </c>
      <c r="D128">
        <v>6.29</v>
      </c>
      <c r="E128">
        <v>140</v>
      </c>
      <c r="F128">
        <v>47.9</v>
      </c>
      <c r="G128">
        <v>650</v>
      </c>
      <c r="H128" t="s">
        <v>178</v>
      </c>
      <c r="I128" t="s">
        <v>389</v>
      </c>
      <c r="J128" s="1">
        <v>37343</v>
      </c>
    </row>
    <row r="129" spans="1:11">
      <c r="A129" t="s">
        <v>390</v>
      </c>
      <c r="B129" t="s">
        <v>391</v>
      </c>
      <c r="C129">
        <v>40</v>
      </c>
      <c r="D129">
        <v>35.729999999999997</v>
      </c>
      <c r="E129">
        <v>140</v>
      </c>
      <c r="F129">
        <v>0.21</v>
      </c>
      <c r="G129">
        <v>330</v>
      </c>
      <c r="H129" t="s">
        <v>178</v>
      </c>
      <c r="I129" t="s">
        <v>392</v>
      </c>
    </row>
    <row r="130" spans="1:11">
      <c r="A130" t="s">
        <v>393</v>
      </c>
      <c r="B130" t="s">
        <v>394</v>
      </c>
      <c r="C130">
        <v>37</v>
      </c>
      <c r="D130">
        <v>22.17</v>
      </c>
      <c r="E130">
        <v>140</v>
      </c>
      <c r="F130">
        <v>52.27</v>
      </c>
      <c r="G130">
        <v>520</v>
      </c>
      <c r="H130" t="s">
        <v>178</v>
      </c>
      <c r="I130" t="s">
        <v>395</v>
      </c>
    </row>
    <row r="131" spans="1:11">
      <c r="A131" t="s">
        <v>396</v>
      </c>
      <c r="B131" t="s">
        <v>397</v>
      </c>
      <c r="C131">
        <v>39</v>
      </c>
      <c r="D131">
        <v>8.8000000000000007</v>
      </c>
      <c r="E131">
        <v>139</v>
      </c>
      <c r="F131">
        <v>53.72</v>
      </c>
      <c r="G131">
        <v>91</v>
      </c>
      <c r="H131" t="s">
        <v>231</v>
      </c>
      <c r="I131" t="s">
        <v>398</v>
      </c>
      <c r="J131" s="1">
        <v>36244</v>
      </c>
      <c r="K131" s="1">
        <v>36367</v>
      </c>
    </row>
    <row r="132" spans="1:11">
      <c r="A132" t="s">
        <v>399</v>
      </c>
      <c r="B132" t="s">
        <v>400</v>
      </c>
      <c r="C132">
        <v>38</v>
      </c>
      <c r="D132">
        <v>18.64</v>
      </c>
      <c r="E132">
        <v>141</v>
      </c>
      <c r="F132">
        <v>27.93</v>
      </c>
      <c r="G132">
        <v>58</v>
      </c>
      <c r="H132" t="s">
        <v>178</v>
      </c>
      <c r="I132" t="s">
        <v>401</v>
      </c>
      <c r="J132" s="1">
        <v>41214</v>
      </c>
    </row>
    <row r="133" spans="1:11">
      <c r="A133" t="s">
        <v>402</v>
      </c>
      <c r="B133" t="s">
        <v>403</v>
      </c>
      <c r="C133">
        <v>39</v>
      </c>
      <c r="D133">
        <v>59.24</v>
      </c>
      <c r="E133">
        <v>141</v>
      </c>
      <c r="F133">
        <v>19.579999999999998</v>
      </c>
      <c r="G133">
        <v>620</v>
      </c>
      <c r="H133" t="s">
        <v>178</v>
      </c>
      <c r="I133" t="s">
        <v>404</v>
      </c>
    </row>
    <row r="134" spans="1:11">
      <c r="A134" t="s">
        <v>405</v>
      </c>
      <c r="B134" t="s">
        <v>406</v>
      </c>
      <c r="C134">
        <v>37</v>
      </c>
      <c r="D134">
        <v>52.14</v>
      </c>
      <c r="E134">
        <v>140</v>
      </c>
      <c r="F134">
        <v>47.38</v>
      </c>
      <c r="G134">
        <v>100</v>
      </c>
      <c r="H134" t="s">
        <v>197</v>
      </c>
      <c r="I134" t="s">
        <v>407</v>
      </c>
    </row>
    <row r="135" spans="1:11">
      <c r="A135" t="s">
        <v>408</v>
      </c>
      <c r="B135" t="s">
        <v>409</v>
      </c>
      <c r="C135">
        <v>39</v>
      </c>
      <c r="D135">
        <v>34.6</v>
      </c>
      <c r="E135">
        <v>141</v>
      </c>
      <c r="F135">
        <v>49.1</v>
      </c>
      <c r="G135">
        <v>200</v>
      </c>
      <c r="H135" t="s">
        <v>174</v>
      </c>
      <c r="I135" t="s">
        <v>410</v>
      </c>
      <c r="K135" s="1">
        <v>38621</v>
      </c>
    </row>
    <row r="136" spans="1:11">
      <c r="A136" t="s">
        <v>411</v>
      </c>
      <c r="B136" t="s">
        <v>412</v>
      </c>
      <c r="C136">
        <v>39</v>
      </c>
      <c r="D136">
        <v>34.6</v>
      </c>
      <c r="E136">
        <v>141</v>
      </c>
      <c r="F136">
        <v>49.18</v>
      </c>
      <c r="G136">
        <v>200</v>
      </c>
      <c r="H136" t="s">
        <v>178</v>
      </c>
      <c r="I136" t="s">
        <v>413</v>
      </c>
      <c r="J136" s="1">
        <v>38623</v>
      </c>
    </row>
    <row r="137" spans="1:11">
      <c r="A137" t="s">
        <v>414</v>
      </c>
      <c r="B137" t="s">
        <v>415</v>
      </c>
      <c r="C137">
        <v>39</v>
      </c>
      <c r="D137">
        <v>36.1</v>
      </c>
      <c r="E137">
        <v>141</v>
      </c>
      <c r="F137">
        <v>19.22</v>
      </c>
      <c r="G137">
        <v>380</v>
      </c>
      <c r="H137" t="s">
        <v>174</v>
      </c>
      <c r="I137" t="s">
        <v>416</v>
      </c>
      <c r="K137" s="1">
        <v>35854</v>
      </c>
    </row>
    <row r="138" spans="1:11">
      <c r="A138" t="s">
        <v>417</v>
      </c>
      <c r="B138" t="s">
        <v>418</v>
      </c>
      <c r="C138">
        <v>38</v>
      </c>
      <c r="D138">
        <v>48.65</v>
      </c>
      <c r="E138">
        <v>141</v>
      </c>
      <c r="F138">
        <v>28.43</v>
      </c>
      <c r="G138">
        <v>67</v>
      </c>
      <c r="H138" t="s">
        <v>178</v>
      </c>
      <c r="I138" t="s">
        <v>419</v>
      </c>
      <c r="J138" s="1">
        <v>41214</v>
      </c>
    </row>
    <row r="139" spans="1:11">
      <c r="A139" t="s">
        <v>420</v>
      </c>
      <c r="B139" t="s">
        <v>421</v>
      </c>
      <c r="C139">
        <v>37</v>
      </c>
      <c r="D139">
        <v>43.47</v>
      </c>
      <c r="E139">
        <v>140</v>
      </c>
      <c r="F139">
        <v>53.24</v>
      </c>
      <c r="G139">
        <v>53</v>
      </c>
      <c r="H139" t="s">
        <v>178</v>
      </c>
      <c r="I139" t="s">
        <v>422</v>
      </c>
      <c r="J139" s="1">
        <v>41456</v>
      </c>
    </row>
    <row r="140" spans="1:11">
      <c r="A140" t="s">
        <v>423</v>
      </c>
      <c r="B140" t="s">
        <v>424</v>
      </c>
      <c r="C140">
        <v>40</v>
      </c>
      <c r="D140">
        <v>22.57</v>
      </c>
      <c r="E140">
        <v>141</v>
      </c>
      <c r="F140">
        <v>30.7</v>
      </c>
      <c r="G140">
        <v>270</v>
      </c>
      <c r="H140" t="s">
        <v>178</v>
      </c>
      <c r="I140" t="s">
        <v>425</v>
      </c>
      <c r="J140" s="1">
        <v>35704</v>
      </c>
    </row>
    <row r="141" spans="1:11">
      <c r="A141" t="s">
        <v>426</v>
      </c>
      <c r="B141" t="s">
        <v>427</v>
      </c>
      <c r="C141">
        <v>39</v>
      </c>
      <c r="D141">
        <v>4.9800000000000004</v>
      </c>
      <c r="E141">
        <v>141</v>
      </c>
      <c r="F141">
        <v>39.93</v>
      </c>
      <c r="G141">
        <v>180</v>
      </c>
      <c r="H141" t="s">
        <v>178</v>
      </c>
      <c r="I141" t="s">
        <v>428</v>
      </c>
    </row>
    <row r="142" spans="1:11">
      <c r="A142" t="s">
        <v>429</v>
      </c>
      <c r="B142" t="s">
        <v>134</v>
      </c>
      <c r="C142">
        <v>39</v>
      </c>
      <c r="D142">
        <v>55</v>
      </c>
      <c r="E142">
        <v>139</v>
      </c>
      <c r="F142">
        <v>47.36</v>
      </c>
      <c r="G142">
        <v>140</v>
      </c>
      <c r="H142" t="s">
        <v>178</v>
      </c>
      <c r="I142" t="s">
        <v>135</v>
      </c>
      <c r="K142" s="1">
        <v>40996</v>
      </c>
    </row>
    <row r="143" spans="1:11">
      <c r="A143" t="s">
        <v>430</v>
      </c>
      <c r="B143" t="s">
        <v>134</v>
      </c>
      <c r="C143">
        <v>39</v>
      </c>
      <c r="D143">
        <v>55.18</v>
      </c>
      <c r="E143">
        <v>139</v>
      </c>
      <c r="F143">
        <v>48.42</v>
      </c>
      <c r="G143">
        <v>95</v>
      </c>
      <c r="H143" t="s">
        <v>178</v>
      </c>
      <c r="I143" t="s">
        <v>135</v>
      </c>
      <c r="J143" s="1">
        <v>41010</v>
      </c>
    </row>
    <row r="144" spans="1:11">
      <c r="A144" t="s">
        <v>431</v>
      </c>
      <c r="B144" t="s">
        <v>432</v>
      </c>
      <c r="C144">
        <v>39</v>
      </c>
      <c r="D144">
        <v>28.55</v>
      </c>
      <c r="E144">
        <v>141</v>
      </c>
      <c r="F144">
        <v>17.329999999999998</v>
      </c>
      <c r="G144">
        <v>210</v>
      </c>
      <c r="H144" t="s">
        <v>178</v>
      </c>
      <c r="I144" t="s">
        <v>433</v>
      </c>
    </row>
    <row r="145" spans="1:11">
      <c r="A145" t="s">
        <v>434</v>
      </c>
      <c r="B145" t="s">
        <v>435</v>
      </c>
      <c r="C145">
        <v>41</v>
      </c>
      <c r="D145">
        <v>23.08</v>
      </c>
      <c r="E145">
        <v>141</v>
      </c>
      <c r="F145">
        <v>2.68</v>
      </c>
      <c r="G145">
        <v>80</v>
      </c>
      <c r="H145" t="s">
        <v>178</v>
      </c>
      <c r="I145" t="s">
        <v>436</v>
      </c>
    </row>
    <row r="146" spans="1:11">
      <c r="A146" t="s">
        <v>437</v>
      </c>
      <c r="B146" t="s">
        <v>438</v>
      </c>
      <c r="C146">
        <v>38</v>
      </c>
      <c r="D146">
        <v>22.11</v>
      </c>
      <c r="E146">
        <v>140</v>
      </c>
      <c r="F146">
        <v>39.630000000000003</v>
      </c>
      <c r="G146">
        <v>390</v>
      </c>
      <c r="H146" t="s">
        <v>178</v>
      </c>
      <c r="I146" t="s">
        <v>439</v>
      </c>
    </row>
    <row r="147" spans="1:11">
      <c r="A147" t="s">
        <v>440</v>
      </c>
      <c r="B147" t="s">
        <v>441</v>
      </c>
      <c r="C147">
        <v>37</v>
      </c>
      <c r="D147">
        <v>6.3</v>
      </c>
      <c r="E147">
        <v>140</v>
      </c>
      <c r="F147">
        <v>47.7</v>
      </c>
      <c r="G147">
        <v>660</v>
      </c>
      <c r="H147" t="s">
        <v>174</v>
      </c>
      <c r="I147" t="s">
        <v>442</v>
      </c>
      <c r="K147" s="1">
        <v>37333</v>
      </c>
    </row>
    <row r="148" spans="1:11">
      <c r="A148" t="s">
        <v>443</v>
      </c>
      <c r="B148" t="s">
        <v>444</v>
      </c>
      <c r="C148">
        <v>37</v>
      </c>
      <c r="D148">
        <v>31.27</v>
      </c>
      <c r="E148">
        <v>140</v>
      </c>
      <c r="F148">
        <v>20</v>
      </c>
      <c r="G148">
        <v>350</v>
      </c>
      <c r="H148" t="s">
        <v>178</v>
      </c>
      <c r="I148" t="s">
        <v>445</v>
      </c>
      <c r="K148" s="1">
        <v>42627</v>
      </c>
    </row>
    <row r="149" spans="1:11">
      <c r="A149" t="s">
        <v>446</v>
      </c>
      <c r="B149" t="s">
        <v>447</v>
      </c>
      <c r="C149">
        <v>37</v>
      </c>
      <c r="D149">
        <v>33.590000000000003</v>
      </c>
      <c r="E149">
        <v>140</v>
      </c>
      <c r="F149">
        <v>20.02</v>
      </c>
      <c r="G149">
        <v>477</v>
      </c>
      <c r="H149" t="s">
        <v>178</v>
      </c>
      <c r="I149" t="s">
        <v>448</v>
      </c>
      <c r="J149" s="1">
        <v>42655</v>
      </c>
    </row>
    <row r="150" spans="1:11">
      <c r="A150" t="s">
        <v>449</v>
      </c>
      <c r="B150" t="s">
        <v>450</v>
      </c>
      <c r="C150">
        <v>38</v>
      </c>
      <c r="D150">
        <v>27.44</v>
      </c>
      <c r="E150">
        <v>141</v>
      </c>
      <c r="F150">
        <v>20.72</v>
      </c>
      <c r="G150">
        <v>40</v>
      </c>
      <c r="H150" t="s">
        <v>178</v>
      </c>
      <c r="I150" t="s">
        <v>451</v>
      </c>
    </row>
    <row r="151" spans="1:11">
      <c r="A151" t="s">
        <v>452</v>
      </c>
      <c r="B151" t="s">
        <v>453</v>
      </c>
      <c r="C151">
        <v>41</v>
      </c>
      <c r="D151">
        <v>0.44</v>
      </c>
      <c r="E151">
        <v>141</v>
      </c>
      <c r="F151">
        <v>21.98</v>
      </c>
      <c r="G151">
        <v>54</v>
      </c>
      <c r="H151" t="s">
        <v>178</v>
      </c>
      <c r="I151" t="s">
        <v>454</v>
      </c>
      <c r="J151" s="1">
        <v>41091</v>
      </c>
    </row>
    <row r="152" spans="1:11">
      <c r="A152" t="s">
        <v>455</v>
      </c>
      <c r="B152" t="s">
        <v>456</v>
      </c>
      <c r="C152">
        <v>39</v>
      </c>
      <c r="D152">
        <v>23.95</v>
      </c>
      <c r="E152">
        <v>140</v>
      </c>
      <c r="F152">
        <v>37.82</v>
      </c>
      <c r="G152">
        <v>200</v>
      </c>
      <c r="H152" t="s">
        <v>253</v>
      </c>
      <c r="I152" t="s">
        <v>457</v>
      </c>
    </row>
    <row r="153" spans="1:11">
      <c r="A153" t="s">
        <v>458</v>
      </c>
      <c r="B153" t="s">
        <v>459</v>
      </c>
      <c r="C153">
        <v>38</v>
      </c>
      <c r="D153">
        <v>13.44</v>
      </c>
      <c r="E153">
        <v>140</v>
      </c>
      <c r="F153">
        <v>3.73</v>
      </c>
      <c r="G153">
        <v>300</v>
      </c>
      <c r="H153" t="s">
        <v>178</v>
      </c>
      <c r="I153" t="s">
        <v>460</v>
      </c>
    </row>
    <row r="154" spans="1:11">
      <c r="A154" t="s">
        <v>461</v>
      </c>
      <c r="B154" t="s">
        <v>462</v>
      </c>
      <c r="C154">
        <v>41</v>
      </c>
      <c r="D154">
        <v>3.61</v>
      </c>
      <c r="E154">
        <v>140</v>
      </c>
      <c r="F154">
        <v>24.46</v>
      </c>
      <c r="G154">
        <v>60</v>
      </c>
      <c r="H154" t="s">
        <v>178</v>
      </c>
      <c r="I154" t="s">
        <v>463</v>
      </c>
    </row>
    <row r="155" spans="1:11">
      <c r="A155" t="s">
        <v>464</v>
      </c>
      <c r="B155" t="s">
        <v>465</v>
      </c>
      <c r="C155">
        <v>39</v>
      </c>
      <c r="D155">
        <v>44.49</v>
      </c>
      <c r="E155">
        <v>140</v>
      </c>
      <c r="F155">
        <v>57.16</v>
      </c>
      <c r="G155">
        <v>256</v>
      </c>
      <c r="H155" t="s">
        <v>178</v>
      </c>
      <c r="I155" t="s">
        <v>466</v>
      </c>
      <c r="J155" s="1">
        <v>41091</v>
      </c>
    </row>
    <row r="156" spans="1:11">
      <c r="A156" t="s">
        <v>467</v>
      </c>
      <c r="B156" t="s">
        <v>468</v>
      </c>
      <c r="C156">
        <v>39</v>
      </c>
      <c r="D156">
        <v>56.49</v>
      </c>
      <c r="E156">
        <v>141</v>
      </c>
      <c r="F156">
        <v>51.6</v>
      </c>
      <c r="G156">
        <v>200</v>
      </c>
      <c r="H156" t="s">
        <v>178</v>
      </c>
      <c r="I156" t="s">
        <v>469</v>
      </c>
    </row>
    <row r="157" spans="1:11">
      <c r="A157" t="s">
        <v>470</v>
      </c>
      <c r="B157" t="s">
        <v>471</v>
      </c>
      <c r="C157">
        <v>40</v>
      </c>
      <c r="D157">
        <v>47.37</v>
      </c>
      <c r="E157">
        <v>141</v>
      </c>
      <c r="F157">
        <v>3.88</v>
      </c>
      <c r="G157">
        <v>130</v>
      </c>
      <c r="H157" t="s">
        <v>197</v>
      </c>
      <c r="I157" t="s">
        <v>472</v>
      </c>
    </row>
    <row r="158" spans="1:11">
      <c r="A158" t="s">
        <v>473</v>
      </c>
      <c r="B158" t="s">
        <v>474</v>
      </c>
      <c r="C158">
        <v>39</v>
      </c>
      <c r="D158">
        <v>11.89</v>
      </c>
      <c r="E158">
        <v>139</v>
      </c>
      <c r="F158">
        <v>33.24</v>
      </c>
      <c r="G158">
        <v>50</v>
      </c>
      <c r="H158" t="s">
        <v>178</v>
      </c>
      <c r="I158" t="s">
        <v>475</v>
      </c>
    </row>
    <row r="159" spans="1:11">
      <c r="A159" t="s">
        <v>476</v>
      </c>
      <c r="B159" t="s">
        <v>477</v>
      </c>
      <c r="C159">
        <v>40</v>
      </c>
      <c r="D159">
        <v>16.309999999999999</v>
      </c>
      <c r="E159">
        <v>140</v>
      </c>
      <c r="F159">
        <v>9.68</v>
      </c>
      <c r="G159">
        <v>42</v>
      </c>
      <c r="H159" t="s">
        <v>178</v>
      </c>
      <c r="I159" t="s">
        <v>478</v>
      </c>
      <c r="J159" s="1">
        <v>41091</v>
      </c>
    </row>
    <row r="160" spans="1:11">
      <c r="A160" t="s">
        <v>479</v>
      </c>
      <c r="B160" t="s">
        <v>480</v>
      </c>
      <c r="C160">
        <v>39</v>
      </c>
      <c r="D160">
        <v>43.36</v>
      </c>
      <c r="E160">
        <v>140</v>
      </c>
      <c r="F160">
        <v>54.17</v>
      </c>
      <c r="G160">
        <v>420</v>
      </c>
      <c r="H160" t="s">
        <v>231</v>
      </c>
      <c r="I160" t="s">
        <v>481</v>
      </c>
      <c r="J160" s="1">
        <v>36047</v>
      </c>
      <c r="K160" s="1">
        <v>36369</v>
      </c>
    </row>
    <row r="161" spans="1:11">
      <c r="A161" t="s">
        <v>482</v>
      </c>
      <c r="B161" t="s">
        <v>483</v>
      </c>
      <c r="C161">
        <v>37</v>
      </c>
      <c r="D161">
        <v>37.29</v>
      </c>
      <c r="E161">
        <v>140</v>
      </c>
      <c r="F161">
        <v>13.68</v>
      </c>
      <c r="G161">
        <v>792</v>
      </c>
      <c r="H161" t="s">
        <v>231</v>
      </c>
      <c r="I161" t="s">
        <v>484</v>
      </c>
      <c r="J161" s="1">
        <v>40575</v>
      </c>
    </row>
    <row r="162" spans="1:11">
      <c r="A162" t="s">
        <v>485</v>
      </c>
      <c r="B162" t="s">
        <v>486</v>
      </c>
      <c r="C162">
        <v>37</v>
      </c>
      <c r="D162">
        <v>38.78</v>
      </c>
      <c r="E162">
        <v>140</v>
      </c>
      <c r="F162">
        <v>19.93</v>
      </c>
      <c r="G162">
        <v>900</v>
      </c>
      <c r="H162" t="s">
        <v>231</v>
      </c>
      <c r="I162" t="s">
        <v>487</v>
      </c>
      <c r="J162" s="1">
        <v>39208</v>
      </c>
      <c r="K162" s="1">
        <v>40865</v>
      </c>
    </row>
    <row r="163" spans="1:11">
      <c r="A163" t="s">
        <v>488</v>
      </c>
      <c r="B163" t="s">
        <v>489</v>
      </c>
      <c r="C163">
        <v>39</v>
      </c>
      <c r="D163">
        <v>46.08</v>
      </c>
      <c r="E163">
        <v>140</v>
      </c>
      <c r="F163">
        <v>48.41</v>
      </c>
      <c r="G163">
        <v>1205</v>
      </c>
      <c r="H163" t="s">
        <v>231</v>
      </c>
      <c r="I163" t="s">
        <v>490</v>
      </c>
      <c r="J163" s="1">
        <v>40575</v>
      </c>
    </row>
    <row r="164" spans="1:11">
      <c r="A164" t="s">
        <v>491</v>
      </c>
      <c r="B164" t="s">
        <v>492</v>
      </c>
      <c r="C164">
        <v>39</v>
      </c>
      <c r="D164">
        <v>56.71</v>
      </c>
      <c r="E164">
        <v>140</v>
      </c>
      <c r="F164">
        <v>43.17</v>
      </c>
      <c r="G164">
        <v>638</v>
      </c>
      <c r="H164" t="s">
        <v>231</v>
      </c>
      <c r="I164" t="s">
        <v>493</v>
      </c>
      <c r="J164" s="1">
        <v>40575</v>
      </c>
    </row>
    <row r="165" spans="1:11">
      <c r="A165" t="s">
        <v>494</v>
      </c>
      <c r="B165" t="s">
        <v>495</v>
      </c>
      <c r="C165">
        <v>37</v>
      </c>
      <c r="D165">
        <v>43.46</v>
      </c>
      <c r="E165">
        <v>140</v>
      </c>
      <c r="F165">
        <v>15.36</v>
      </c>
      <c r="G165">
        <v>1487</v>
      </c>
      <c r="H165" t="s">
        <v>231</v>
      </c>
      <c r="I165" t="s">
        <v>496</v>
      </c>
      <c r="J165" s="1">
        <v>40576</v>
      </c>
    </row>
    <row r="166" spans="1:11">
      <c r="A166" t="s">
        <v>497</v>
      </c>
      <c r="B166" t="s">
        <v>498</v>
      </c>
      <c r="C166">
        <v>37</v>
      </c>
      <c r="D166">
        <v>43.34</v>
      </c>
      <c r="E166">
        <v>140</v>
      </c>
      <c r="F166">
        <v>16.53</v>
      </c>
      <c r="G166">
        <v>1295</v>
      </c>
      <c r="H166" t="s">
        <v>231</v>
      </c>
      <c r="I166" t="s">
        <v>499</v>
      </c>
      <c r="J166" s="1">
        <v>39208</v>
      </c>
    </row>
    <row r="167" spans="1:11">
      <c r="A167" t="s">
        <v>500</v>
      </c>
      <c r="B167" t="s">
        <v>501</v>
      </c>
      <c r="C167">
        <v>37</v>
      </c>
      <c r="D167">
        <v>35.04</v>
      </c>
      <c r="E167">
        <v>140</v>
      </c>
      <c r="F167">
        <v>4.79</v>
      </c>
      <c r="G167">
        <v>1000</v>
      </c>
      <c r="H167" t="s">
        <v>231</v>
      </c>
      <c r="I167" t="s">
        <v>502</v>
      </c>
      <c r="J167" s="1">
        <v>36921</v>
      </c>
    </row>
    <row r="168" spans="1:11">
      <c r="A168" t="s">
        <v>503</v>
      </c>
      <c r="B168" t="s">
        <v>504</v>
      </c>
      <c r="C168">
        <v>37</v>
      </c>
      <c r="D168">
        <v>38.01</v>
      </c>
      <c r="E168">
        <v>140</v>
      </c>
      <c r="F168">
        <v>4.2</v>
      </c>
      <c r="G168">
        <v>805</v>
      </c>
      <c r="H168" t="s">
        <v>231</v>
      </c>
      <c r="I168" t="s">
        <v>505</v>
      </c>
      <c r="J168" s="1">
        <v>40575</v>
      </c>
    </row>
    <row r="169" spans="1:11">
      <c r="A169" t="s">
        <v>506</v>
      </c>
      <c r="B169" t="s">
        <v>507</v>
      </c>
      <c r="C169">
        <v>39</v>
      </c>
      <c r="D169">
        <v>7.75</v>
      </c>
      <c r="E169">
        <v>139</v>
      </c>
      <c r="F169">
        <v>56.36</v>
      </c>
      <c r="G169">
        <v>238</v>
      </c>
      <c r="H169" t="s">
        <v>231</v>
      </c>
      <c r="I169" t="s">
        <v>508</v>
      </c>
      <c r="J169" s="1">
        <v>40454</v>
      </c>
    </row>
    <row r="170" spans="1:11">
      <c r="A170" t="s">
        <v>509</v>
      </c>
      <c r="B170" t="s">
        <v>510</v>
      </c>
      <c r="C170">
        <v>40</v>
      </c>
      <c r="D170">
        <v>40.119999999999997</v>
      </c>
      <c r="E170">
        <v>140</v>
      </c>
      <c r="F170">
        <v>14.13</v>
      </c>
      <c r="G170">
        <v>267</v>
      </c>
      <c r="H170" t="s">
        <v>231</v>
      </c>
      <c r="I170" t="s">
        <v>511</v>
      </c>
      <c r="J170" s="1">
        <v>40452</v>
      </c>
    </row>
    <row r="171" spans="1:11">
      <c r="A171" t="s">
        <v>512</v>
      </c>
      <c r="B171" t="s">
        <v>513</v>
      </c>
      <c r="C171">
        <v>39</v>
      </c>
      <c r="D171">
        <v>50.48</v>
      </c>
      <c r="E171">
        <v>140</v>
      </c>
      <c r="F171">
        <v>56.74</v>
      </c>
      <c r="G171">
        <v>1400</v>
      </c>
      <c r="H171" t="s">
        <v>231</v>
      </c>
      <c r="I171" t="s">
        <v>514</v>
      </c>
      <c r="J171" s="1">
        <v>36383</v>
      </c>
      <c r="K171" s="1">
        <v>38257</v>
      </c>
    </row>
    <row r="172" spans="1:11">
      <c r="A172" t="s">
        <v>515</v>
      </c>
      <c r="B172" t="s">
        <v>516</v>
      </c>
      <c r="C172">
        <v>39</v>
      </c>
      <c r="D172">
        <v>52.65</v>
      </c>
      <c r="E172">
        <v>140</v>
      </c>
      <c r="F172">
        <v>57.55</v>
      </c>
      <c r="G172">
        <v>763</v>
      </c>
      <c r="H172" t="s">
        <v>231</v>
      </c>
      <c r="I172" t="s">
        <v>517</v>
      </c>
      <c r="J172" s="1">
        <v>38837</v>
      </c>
      <c r="K172" s="1">
        <v>41019</v>
      </c>
    </row>
    <row r="173" spans="1:11">
      <c r="A173" t="s">
        <v>518</v>
      </c>
      <c r="B173" t="s">
        <v>519</v>
      </c>
      <c r="C173">
        <v>39</v>
      </c>
      <c r="D173">
        <v>0.68</v>
      </c>
      <c r="E173">
        <v>140</v>
      </c>
      <c r="F173">
        <v>39.549999999999997</v>
      </c>
      <c r="G173">
        <v>335</v>
      </c>
      <c r="H173" t="s">
        <v>231</v>
      </c>
      <c r="I173" t="s">
        <v>520</v>
      </c>
      <c r="J173" s="1">
        <v>39715</v>
      </c>
      <c r="K173" s="1">
        <v>40439</v>
      </c>
    </row>
    <row r="174" spans="1:11">
      <c r="A174" t="s">
        <v>521</v>
      </c>
      <c r="B174" t="s">
        <v>522</v>
      </c>
      <c r="C174">
        <v>38</v>
      </c>
      <c r="D174">
        <v>56.48</v>
      </c>
      <c r="E174">
        <v>140</v>
      </c>
      <c r="F174">
        <v>49.2</v>
      </c>
      <c r="G174">
        <v>848</v>
      </c>
      <c r="H174" t="s">
        <v>231</v>
      </c>
      <c r="I174" t="s">
        <v>523</v>
      </c>
      <c r="J174" s="1">
        <v>39806</v>
      </c>
      <c r="K174" s="1">
        <v>40469</v>
      </c>
    </row>
    <row r="175" spans="1:11">
      <c r="A175" t="s">
        <v>524</v>
      </c>
      <c r="B175" t="s">
        <v>525</v>
      </c>
      <c r="C175">
        <v>38</v>
      </c>
      <c r="D175">
        <v>56.45</v>
      </c>
      <c r="E175">
        <v>140</v>
      </c>
      <c r="F175">
        <v>49.08</v>
      </c>
      <c r="G175">
        <v>744</v>
      </c>
      <c r="H175" t="s">
        <v>231</v>
      </c>
      <c r="I175" t="s">
        <v>526</v>
      </c>
      <c r="J175" s="1">
        <v>40575</v>
      </c>
    </row>
    <row r="176" spans="1:11">
      <c r="A176" t="s">
        <v>527</v>
      </c>
      <c r="B176" t="s">
        <v>528</v>
      </c>
      <c r="C176">
        <v>37</v>
      </c>
      <c r="D176">
        <v>36.619999999999997</v>
      </c>
      <c r="E176">
        <v>140</v>
      </c>
      <c r="F176">
        <v>7.1</v>
      </c>
      <c r="G176">
        <v>620</v>
      </c>
      <c r="H176" t="s">
        <v>231</v>
      </c>
      <c r="I176" t="s">
        <v>529</v>
      </c>
      <c r="J176" s="1">
        <v>36921</v>
      </c>
      <c r="K176" s="1">
        <v>38560</v>
      </c>
    </row>
    <row r="177" spans="1:11">
      <c r="A177" t="s">
        <v>530</v>
      </c>
      <c r="B177" t="s">
        <v>531</v>
      </c>
      <c r="C177">
        <v>37</v>
      </c>
      <c r="D177">
        <v>36.840000000000003</v>
      </c>
      <c r="E177">
        <v>140</v>
      </c>
      <c r="F177">
        <v>6.93</v>
      </c>
      <c r="G177">
        <v>650</v>
      </c>
      <c r="H177" t="s">
        <v>231</v>
      </c>
      <c r="I177" t="s">
        <v>532</v>
      </c>
      <c r="J177" s="1">
        <v>38838</v>
      </c>
    </row>
    <row r="178" spans="1:11">
      <c r="A178" t="s">
        <v>533</v>
      </c>
      <c r="B178" t="s">
        <v>534</v>
      </c>
      <c r="C178">
        <v>39</v>
      </c>
      <c r="D178">
        <v>49.94</v>
      </c>
      <c r="E178">
        <v>141</v>
      </c>
      <c r="F178">
        <v>2.4500000000000002</v>
      </c>
      <c r="G178">
        <v>521</v>
      </c>
      <c r="H178" t="s">
        <v>231</v>
      </c>
      <c r="I178" t="s">
        <v>535</v>
      </c>
      <c r="J178" s="1">
        <v>40575</v>
      </c>
    </row>
    <row r="179" spans="1:11">
      <c r="A179" t="s">
        <v>536</v>
      </c>
      <c r="B179" t="s">
        <v>537</v>
      </c>
      <c r="C179">
        <v>39</v>
      </c>
      <c r="D179">
        <v>49.58</v>
      </c>
      <c r="E179">
        <v>140</v>
      </c>
      <c r="F179">
        <v>52.3</v>
      </c>
      <c r="G179">
        <v>670</v>
      </c>
      <c r="H179" t="s">
        <v>231</v>
      </c>
      <c r="I179" t="s">
        <v>538</v>
      </c>
      <c r="J179" s="1">
        <v>36384</v>
      </c>
      <c r="K179" s="1">
        <v>41918</v>
      </c>
    </row>
    <row r="180" spans="1:11">
      <c r="A180" t="s">
        <v>539</v>
      </c>
      <c r="B180" t="s">
        <v>537</v>
      </c>
      <c r="C180">
        <v>39</v>
      </c>
      <c r="D180">
        <v>49.53</v>
      </c>
      <c r="E180">
        <v>140</v>
      </c>
      <c r="F180">
        <v>52.36</v>
      </c>
      <c r="G180">
        <v>629</v>
      </c>
      <c r="H180" t="s">
        <v>231</v>
      </c>
      <c r="I180" t="s">
        <v>538</v>
      </c>
      <c r="J180" s="1">
        <v>41942</v>
      </c>
    </row>
    <row r="181" spans="1:11">
      <c r="A181" t="s">
        <v>540</v>
      </c>
      <c r="B181" t="s">
        <v>541</v>
      </c>
      <c r="C181">
        <v>37</v>
      </c>
      <c r="D181">
        <v>38.590000000000003</v>
      </c>
      <c r="E181">
        <v>140</v>
      </c>
      <c r="F181">
        <v>3.09</v>
      </c>
      <c r="G181">
        <v>880</v>
      </c>
      <c r="H181" t="s">
        <v>231</v>
      </c>
      <c r="I181" t="s">
        <v>542</v>
      </c>
      <c r="J181" s="1">
        <v>36921</v>
      </c>
      <c r="K181" s="1">
        <v>40268</v>
      </c>
    </row>
    <row r="182" spans="1:11">
      <c r="A182" t="s">
        <v>543</v>
      </c>
      <c r="B182" t="s">
        <v>544</v>
      </c>
      <c r="C182">
        <v>38</v>
      </c>
      <c r="D182">
        <v>7.33</v>
      </c>
      <c r="E182">
        <v>140</v>
      </c>
      <c r="F182">
        <v>23.69</v>
      </c>
      <c r="G182">
        <v>913</v>
      </c>
      <c r="H182" t="s">
        <v>231</v>
      </c>
      <c r="I182" t="s">
        <v>545</v>
      </c>
      <c r="J182" s="1">
        <v>40452</v>
      </c>
    </row>
    <row r="183" spans="1:11">
      <c r="A183" t="s">
        <v>546</v>
      </c>
      <c r="B183" t="s">
        <v>547</v>
      </c>
      <c r="C183">
        <v>37</v>
      </c>
      <c r="D183">
        <v>24.59</v>
      </c>
      <c r="E183">
        <v>139</v>
      </c>
      <c r="F183">
        <v>42.09</v>
      </c>
      <c r="G183">
        <v>420</v>
      </c>
      <c r="H183" t="s">
        <v>253</v>
      </c>
      <c r="I183" t="s">
        <v>548</v>
      </c>
    </row>
    <row r="184" spans="1:11">
      <c r="A184" t="s">
        <v>549</v>
      </c>
      <c r="B184" t="s">
        <v>550</v>
      </c>
      <c r="C184">
        <v>38</v>
      </c>
      <c r="D184">
        <v>35.75</v>
      </c>
      <c r="E184">
        <v>139</v>
      </c>
      <c r="F184">
        <v>42.63</v>
      </c>
      <c r="G184">
        <v>200</v>
      </c>
      <c r="H184" t="s">
        <v>178</v>
      </c>
      <c r="I184" t="s">
        <v>551</v>
      </c>
    </row>
    <row r="185" spans="1:11">
      <c r="A185" t="s">
        <v>552</v>
      </c>
      <c r="B185" t="s">
        <v>553</v>
      </c>
      <c r="C185">
        <v>39</v>
      </c>
      <c r="D185">
        <v>0.97</v>
      </c>
      <c r="E185">
        <v>139</v>
      </c>
      <c r="F185">
        <v>55.83</v>
      </c>
      <c r="G185">
        <v>28</v>
      </c>
      <c r="H185" t="s">
        <v>178</v>
      </c>
      <c r="I185" t="s">
        <v>554</v>
      </c>
      <c r="J185" s="1">
        <v>41092</v>
      </c>
    </row>
    <row r="186" spans="1:11">
      <c r="A186" t="s">
        <v>555</v>
      </c>
      <c r="B186" t="s">
        <v>556</v>
      </c>
      <c r="C186">
        <v>38</v>
      </c>
      <c r="D186">
        <v>55.24</v>
      </c>
      <c r="E186">
        <v>140</v>
      </c>
      <c r="F186">
        <v>21.34</v>
      </c>
      <c r="G186">
        <v>220</v>
      </c>
      <c r="H186" t="s">
        <v>178</v>
      </c>
      <c r="I186" t="s">
        <v>557</v>
      </c>
    </row>
    <row r="187" spans="1:11">
      <c r="A187" t="s">
        <v>558</v>
      </c>
      <c r="B187" t="s">
        <v>559</v>
      </c>
      <c r="C187">
        <v>38</v>
      </c>
      <c r="D187">
        <v>15.38</v>
      </c>
      <c r="E187">
        <v>140</v>
      </c>
      <c r="F187">
        <v>20.75</v>
      </c>
      <c r="G187">
        <v>153</v>
      </c>
      <c r="H187" t="s">
        <v>231</v>
      </c>
      <c r="I187" t="s">
        <v>560</v>
      </c>
      <c r="J187" s="1">
        <v>35733</v>
      </c>
      <c r="K187" s="1">
        <v>35976</v>
      </c>
    </row>
    <row r="188" spans="1:11">
      <c r="A188" t="s">
        <v>561</v>
      </c>
      <c r="B188" t="s">
        <v>562</v>
      </c>
      <c r="C188">
        <v>38</v>
      </c>
      <c r="D188">
        <v>14.92</v>
      </c>
      <c r="E188">
        <v>140</v>
      </c>
      <c r="F188">
        <v>14.66</v>
      </c>
      <c r="G188">
        <v>230</v>
      </c>
      <c r="H188" t="s">
        <v>231</v>
      </c>
      <c r="I188" t="s">
        <v>563</v>
      </c>
      <c r="J188" s="1">
        <v>35733</v>
      </c>
      <c r="K188" s="1">
        <v>35976</v>
      </c>
    </row>
    <row r="189" spans="1:11">
      <c r="A189" t="s">
        <v>564</v>
      </c>
      <c r="B189" t="s">
        <v>565</v>
      </c>
      <c r="C189">
        <v>39</v>
      </c>
      <c r="D189">
        <v>32.590000000000003</v>
      </c>
      <c r="E189">
        <v>140</v>
      </c>
      <c r="F189">
        <v>12.3</v>
      </c>
      <c r="G189">
        <v>30</v>
      </c>
      <c r="H189" t="s">
        <v>178</v>
      </c>
      <c r="I189" t="s">
        <v>566</v>
      </c>
      <c r="J189" s="1">
        <v>35704</v>
      </c>
    </row>
    <row r="190" spans="1:11">
      <c r="A190" t="s">
        <v>567</v>
      </c>
      <c r="B190" t="s">
        <v>568</v>
      </c>
      <c r="C190">
        <v>38</v>
      </c>
      <c r="D190">
        <v>17.79</v>
      </c>
      <c r="E190">
        <v>140</v>
      </c>
      <c r="F190">
        <v>16.03</v>
      </c>
      <c r="G190">
        <v>120</v>
      </c>
      <c r="H190" t="s">
        <v>231</v>
      </c>
      <c r="I190" t="s">
        <v>569</v>
      </c>
      <c r="J190" s="1">
        <v>35733</v>
      </c>
      <c r="K190" s="1">
        <v>35976</v>
      </c>
    </row>
    <row r="191" spans="1:11">
      <c r="A191" t="s">
        <v>570</v>
      </c>
      <c r="B191" t="s">
        <v>571</v>
      </c>
      <c r="C191">
        <v>35</v>
      </c>
      <c r="D191">
        <v>2.8</v>
      </c>
      <c r="E191">
        <v>139</v>
      </c>
      <c r="F191">
        <v>5.6</v>
      </c>
      <c r="G191">
        <v>59</v>
      </c>
      <c r="H191" t="s">
        <v>174</v>
      </c>
      <c r="I191" t="s">
        <v>572</v>
      </c>
      <c r="K191" s="1">
        <v>38261</v>
      </c>
    </row>
    <row r="192" spans="1:11">
      <c r="A192" t="s">
        <v>573</v>
      </c>
      <c r="B192" t="s">
        <v>574</v>
      </c>
      <c r="C192">
        <v>35</v>
      </c>
      <c r="D192">
        <v>2.7</v>
      </c>
      <c r="E192">
        <v>139</v>
      </c>
      <c r="F192">
        <v>5.51</v>
      </c>
      <c r="G192">
        <v>59</v>
      </c>
      <c r="H192" t="s">
        <v>231</v>
      </c>
      <c r="I192" t="s">
        <v>575</v>
      </c>
      <c r="J192" s="1">
        <v>38279</v>
      </c>
      <c r="K192" s="1">
        <v>43862</v>
      </c>
    </row>
    <row r="193" spans="1:11">
      <c r="A193" t="s">
        <v>576</v>
      </c>
      <c r="B193" t="s">
        <v>577</v>
      </c>
      <c r="C193">
        <v>32</v>
      </c>
      <c r="D193">
        <v>27.82</v>
      </c>
      <c r="E193">
        <v>139</v>
      </c>
      <c r="F193">
        <v>45.83</v>
      </c>
      <c r="G193">
        <v>336</v>
      </c>
      <c r="H193" t="s">
        <v>178</v>
      </c>
      <c r="I193" t="s">
        <v>578</v>
      </c>
      <c r="J193" s="1">
        <v>41093</v>
      </c>
    </row>
    <row r="194" spans="1:11">
      <c r="A194" t="s">
        <v>579</v>
      </c>
      <c r="B194" t="s">
        <v>580</v>
      </c>
      <c r="C194">
        <v>36</v>
      </c>
      <c r="D194">
        <v>25.71</v>
      </c>
      <c r="E194">
        <v>139</v>
      </c>
      <c r="F194">
        <v>27.05</v>
      </c>
      <c r="G194">
        <v>241</v>
      </c>
      <c r="H194" t="s">
        <v>178</v>
      </c>
      <c r="I194" t="s">
        <v>581</v>
      </c>
    </row>
    <row r="195" spans="1:11">
      <c r="A195" t="s">
        <v>582</v>
      </c>
      <c r="B195" t="s">
        <v>583</v>
      </c>
      <c r="C195">
        <v>34</v>
      </c>
      <c r="D195">
        <v>38.090000000000003</v>
      </c>
      <c r="E195">
        <v>137</v>
      </c>
      <c r="F195">
        <v>8.39</v>
      </c>
      <c r="G195">
        <v>30</v>
      </c>
      <c r="H195" t="s">
        <v>178</v>
      </c>
      <c r="I195" t="s">
        <v>584</v>
      </c>
    </row>
    <row r="196" spans="1:11">
      <c r="A196" t="s">
        <v>585</v>
      </c>
      <c r="B196" t="s">
        <v>586</v>
      </c>
      <c r="C196">
        <v>38</v>
      </c>
      <c r="D196">
        <v>27.54</v>
      </c>
      <c r="E196">
        <v>139</v>
      </c>
      <c r="F196">
        <v>14.72</v>
      </c>
      <c r="G196">
        <v>70</v>
      </c>
      <c r="H196" t="s">
        <v>178</v>
      </c>
      <c r="I196" t="s">
        <v>587</v>
      </c>
    </row>
    <row r="197" spans="1:11">
      <c r="A197" t="s">
        <v>588</v>
      </c>
      <c r="B197" t="s">
        <v>589</v>
      </c>
      <c r="C197">
        <v>36</v>
      </c>
      <c r="D197">
        <v>11.21</v>
      </c>
      <c r="E197">
        <v>137</v>
      </c>
      <c r="F197">
        <v>48.18</v>
      </c>
      <c r="G197">
        <v>793</v>
      </c>
      <c r="H197" t="s">
        <v>231</v>
      </c>
      <c r="I197" t="s">
        <v>590</v>
      </c>
      <c r="J197" s="1">
        <v>38278</v>
      </c>
      <c r="K197" s="1">
        <v>38797</v>
      </c>
    </row>
    <row r="198" spans="1:11">
      <c r="A198" t="s">
        <v>591</v>
      </c>
      <c r="B198" t="s">
        <v>592</v>
      </c>
      <c r="C198">
        <v>34</v>
      </c>
      <c r="D198">
        <v>39.409999999999997</v>
      </c>
      <c r="E198">
        <v>140</v>
      </c>
      <c r="F198">
        <v>58.48</v>
      </c>
      <c r="G198">
        <v>-4011</v>
      </c>
      <c r="H198" t="s">
        <v>593</v>
      </c>
      <c r="I198" t="s">
        <v>594</v>
      </c>
    </row>
    <row r="199" spans="1:11">
      <c r="A199" t="s">
        <v>595</v>
      </c>
      <c r="B199" t="s">
        <v>596</v>
      </c>
      <c r="C199">
        <v>34</v>
      </c>
      <c r="D199">
        <v>45.28</v>
      </c>
      <c r="E199">
        <v>140</v>
      </c>
      <c r="F199">
        <v>45.07</v>
      </c>
      <c r="G199">
        <v>-2090</v>
      </c>
      <c r="H199" t="s">
        <v>593</v>
      </c>
      <c r="I199" t="s">
        <v>597</v>
      </c>
    </row>
    <row r="200" spans="1:11">
      <c r="A200" t="s">
        <v>598</v>
      </c>
      <c r="B200" t="s">
        <v>599</v>
      </c>
      <c r="C200">
        <v>34</v>
      </c>
      <c r="D200">
        <v>48.3</v>
      </c>
      <c r="E200">
        <v>140</v>
      </c>
      <c r="F200">
        <v>30.42</v>
      </c>
      <c r="G200">
        <v>-1898</v>
      </c>
      <c r="H200" t="s">
        <v>593</v>
      </c>
      <c r="I200" t="s">
        <v>600</v>
      </c>
    </row>
    <row r="201" spans="1:11">
      <c r="A201" t="s">
        <v>601</v>
      </c>
      <c r="B201" t="s">
        <v>602</v>
      </c>
      <c r="C201">
        <v>34</v>
      </c>
      <c r="D201">
        <v>59.6</v>
      </c>
      <c r="E201">
        <v>140</v>
      </c>
      <c r="F201">
        <v>20.079999999999998</v>
      </c>
      <c r="G201">
        <v>-658</v>
      </c>
      <c r="H201" t="s">
        <v>593</v>
      </c>
      <c r="I201" t="s">
        <v>603</v>
      </c>
    </row>
    <row r="202" spans="1:11">
      <c r="A202" t="s">
        <v>604</v>
      </c>
      <c r="B202" t="s">
        <v>605</v>
      </c>
      <c r="C202">
        <v>35</v>
      </c>
      <c r="D202">
        <v>43.26</v>
      </c>
      <c r="E202">
        <v>140</v>
      </c>
      <c r="F202">
        <v>51.46</v>
      </c>
      <c r="G202">
        <v>28</v>
      </c>
      <c r="H202" t="s">
        <v>178</v>
      </c>
      <c r="I202" t="s">
        <v>606</v>
      </c>
      <c r="J202" s="1">
        <v>43650</v>
      </c>
    </row>
    <row r="203" spans="1:11">
      <c r="A203" t="s">
        <v>607</v>
      </c>
      <c r="B203" t="s">
        <v>608</v>
      </c>
      <c r="C203">
        <v>27</v>
      </c>
      <c r="D203">
        <v>5.74</v>
      </c>
      <c r="E203">
        <v>142</v>
      </c>
      <c r="F203">
        <v>11.07</v>
      </c>
      <c r="G203">
        <v>145</v>
      </c>
      <c r="H203" t="s">
        <v>197</v>
      </c>
      <c r="I203" t="s">
        <v>609</v>
      </c>
    </row>
    <row r="204" spans="1:11">
      <c r="A204" t="s">
        <v>610</v>
      </c>
      <c r="B204" t="s">
        <v>611</v>
      </c>
      <c r="C204">
        <v>35</v>
      </c>
      <c r="D204">
        <v>23.05</v>
      </c>
      <c r="E204">
        <v>140</v>
      </c>
      <c r="F204">
        <v>14.13</v>
      </c>
      <c r="G204">
        <v>49</v>
      </c>
      <c r="H204" t="s">
        <v>178</v>
      </c>
      <c r="I204" t="s">
        <v>612</v>
      </c>
      <c r="J204" s="1">
        <v>43650</v>
      </c>
    </row>
    <row r="205" spans="1:11">
      <c r="A205" t="s">
        <v>613</v>
      </c>
      <c r="B205" t="s">
        <v>614</v>
      </c>
      <c r="C205">
        <v>35</v>
      </c>
      <c r="D205">
        <v>42.3</v>
      </c>
      <c r="E205">
        <v>140</v>
      </c>
      <c r="F205">
        <v>51.3</v>
      </c>
      <c r="G205">
        <v>66</v>
      </c>
      <c r="H205" t="s">
        <v>174</v>
      </c>
      <c r="I205" t="s">
        <v>615</v>
      </c>
      <c r="K205" s="1">
        <v>36909</v>
      </c>
    </row>
    <row r="206" spans="1:11">
      <c r="A206" t="s">
        <v>616</v>
      </c>
      <c r="B206" t="s">
        <v>617</v>
      </c>
      <c r="C206">
        <v>33</v>
      </c>
      <c r="D206">
        <v>9.23</v>
      </c>
      <c r="E206">
        <v>139</v>
      </c>
      <c r="F206">
        <v>44.86</v>
      </c>
      <c r="G206">
        <v>90</v>
      </c>
      <c r="H206" t="s">
        <v>231</v>
      </c>
      <c r="I206" t="s">
        <v>618</v>
      </c>
      <c r="J206" s="1">
        <v>37484</v>
      </c>
      <c r="K206" s="1">
        <v>37899</v>
      </c>
    </row>
    <row r="207" spans="1:11">
      <c r="A207" t="s">
        <v>619</v>
      </c>
      <c r="B207" t="s">
        <v>620</v>
      </c>
      <c r="C207">
        <v>35</v>
      </c>
      <c r="D207">
        <v>11.64</v>
      </c>
      <c r="E207">
        <v>138</v>
      </c>
      <c r="F207">
        <v>41.11</v>
      </c>
      <c r="G207">
        <v>167</v>
      </c>
      <c r="H207" t="s">
        <v>178</v>
      </c>
      <c r="I207" t="s">
        <v>621</v>
      </c>
      <c r="J207" s="1">
        <v>41214</v>
      </c>
    </row>
    <row r="208" spans="1:11">
      <c r="A208" t="s">
        <v>622</v>
      </c>
      <c r="B208" t="s">
        <v>623</v>
      </c>
      <c r="C208">
        <v>33</v>
      </c>
      <c r="D208">
        <v>6.92</v>
      </c>
      <c r="E208">
        <v>139</v>
      </c>
      <c r="F208">
        <v>48.83</v>
      </c>
      <c r="G208">
        <v>70</v>
      </c>
      <c r="H208" t="s">
        <v>197</v>
      </c>
      <c r="I208" t="s">
        <v>624</v>
      </c>
    </row>
    <row r="209" spans="1:11">
      <c r="A209" t="s">
        <v>625</v>
      </c>
      <c r="B209" t="s">
        <v>626</v>
      </c>
      <c r="C209">
        <v>33</v>
      </c>
      <c r="D209">
        <v>4.34</v>
      </c>
      <c r="E209">
        <v>139</v>
      </c>
      <c r="F209">
        <v>47.86</v>
      </c>
      <c r="G209">
        <v>170</v>
      </c>
      <c r="H209" t="s">
        <v>178</v>
      </c>
      <c r="I209" t="s">
        <v>627</v>
      </c>
      <c r="J209" s="1">
        <v>39905</v>
      </c>
    </row>
    <row r="210" spans="1:11">
      <c r="A210" t="s">
        <v>628</v>
      </c>
      <c r="B210" t="s">
        <v>629</v>
      </c>
      <c r="C210">
        <v>26</v>
      </c>
      <c r="D210">
        <v>38.03</v>
      </c>
      <c r="E210">
        <v>142</v>
      </c>
      <c r="F210">
        <v>10.49</v>
      </c>
      <c r="G210">
        <v>110</v>
      </c>
      <c r="H210" t="s">
        <v>178</v>
      </c>
      <c r="I210" t="s">
        <v>630</v>
      </c>
      <c r="J210" s="1">
        <v>36637</v>
      </c>
      <c r="K210" s="1">
        <v>41358</v>
      </c>
    </row>
    <row r="211" spans="1:11">
      <c r="A211" t="s">
        <v>631</v>
      </c>
      <c r="B211" t="s">
        <v>632</v>
      </c>
      <c r="C211">
        <v>26</v>
      </c>
      <c r="D211">
        <v>37.97</v>
      </c>
      <c r="E211">
        <v>142</v>
      </c>
      <c r="F211">
        <v>10.54</v>
      </c>
      <c r="G211">
        <v>108</v>
      </c>
      <c r="H211" t="s">
        <v>178</v>
      </c>
      <c r="I211" t="s">
        <v>633</v>
      </c>
      <c r="J211" s="1">
        <v>41367</v>
      </c>
    </row>
    <row r="212" spans="1:11">
      <c r="A212" t="s">
        <v>634</v>
      </c>
      <c r="B212" t="s">
        <v>635</v>
      </c>
      <c r="C212">
        <v>36</v>
      </c>
      <c r="D212">
        <v>55.63</v>
      </c>
      <c r="E212">
        <v>136</v>
      </c>
      <c r="F212">
        <v>46.76</v>
      </c>
      <c r="G212">
        <v>35</v>
      </c>
      <c r="H212" t="s">
        <v>253</v>
      </c>
      <c r="I212" t="s">
        <v>636</v>
      </c>
    </row>
    <row r="213" spans="1:11">
      <c r="A213" t="s">
        <v>637</v>
      </c>
      <c r="B213" t="s">
        <v>638</v>
      </c>
      <c r="C213">
        <v>34</v>
      </c>
      <c r="D213">
        <v>49.08</v>
      </c>
      <c r="E213">
        <v>137</v>
      </c>
      <c r="F213">
        <v>45.32</v>
      </c>
      <c r="G213">
        <v>-700</v>
      </c>
      <c r="H213" t="s">
        <v>231</v>
      </c>
      <c r="I213" t="s">
        <v>639</v>
      </c>
      <c r="J213" s="1">
        <v>37271</v>
      </c>
    </row>
    <row r="214" spans="1:11">
      <c r="A214" t="s">
        <v>640</v>
      </c>
      <c r="B214" t="s">
        <v>641</v>
      </c>
      <c r="C214">
        <v>34</v>
      </c>
      <c r="D214">
        <v>51.55</v>
      </c>
      <c r="E214">
        <v>137</v>
      </c>
      <c r="F214">
        <v>43.11</v>
      </c>
      <c r="G214">
        <v>150</v>
      </c>
      <c r="H214" t="s">
        <v>174</v>
      </c>
      <c r="I214" t="s">
        <v>642</v>
      </c>
      <c r="K214" s="1">
        <v>36957</v>
      </c>
    </row>
    <row r="215" spans="1:11">
      <c r="A215" t="s">
        <v>643</v>
      </c>
      <c r="B215" t="s">
        <v>644</v>
      </c>
      <c r="C215">
        <v>35</v>
      </c>
      <c r="D215">
        <v>51.33</v>
      </c>
      <c r="E215">
        <v>139</v>
      </c>
      <c r="F215">
        <v>16.739999999999998</v>
      </c>
      <c r="G215">
        <v>245</v>
      </c>
      <c r="H215" t="s">
        <v>178</v>
      </c>
      <c r="I215" t="s">
        <v>645</v>
      </c>
      <c r="K215" s="1">
        <v>43375</v>
      </c>
    </row>
    <row r="216" spans="1:11">
      <c r="A216" t="s">
        <v>646</v>
      </c>
      <c r="B216" t="s">
        <v>644</v>
      </c>
      <c r="C216">
        <v>35</v>
      </c>
      <c r="D216">
        <v>50.37</v>
      </c>
      <c r="E216">
        <v>139</v>
      </c>
      <c r="F216">
        <v>16.72</v>
      </c>
      <c r="G216">
        <v>133</v>
      </c>
      <c r="H216" t="s">
        <v>178</v>
      </c>
      <c r="I216" t="s">
        <v>645</v>
      </c>
      <c r="J216" s="1">
        <v>43939</v>
      </c>
    </row>
    <row r="217" spans="1:11">
      <c r="A217" t="s">
        <v>647</v>
      </c>
      <c r="B217" t="s">
        <v>648</v>
      </c>
      <c r="C217">
        <v>35</v>
      </c>
      <c r="D217">
        <v>1.92</v>
      </c>
      <c r="E217">
        <v>137</v>
      </c>
      <c r="F217">
        <v>58.85</v>
      </c>
      <c r="G217">
        <v>290</v>
      </c>
      <c r="H217" t="s">
        <v>231</v>
      </c>
      <c r="I217" t="s">
        <v>649</v>
      </c>
      <c r="K217" s="1">
        <v>35849</v>
      </c>
    </row>
    <row r="218" spans="1:11">
      <c r="A218" t="s">
        <v>650</v>
      </c>
      <c r="B218" t="s">
        <v>651</v>
      </c>
      <c r="C218">
        <v>34</v>
      </c>
      <c r="D218">
        <v>57.53</v>
      </c>
      <c r="E218">
        <v>139</v>
      </c>
      <c r="F218">
        <v>0.52</v>
      </c>
      <c r="G218">
        <v>230</v>
      </c>
      <c r="H218" t="s">
        <v>178</v>
      </c>
      <c r="I218" t="s">
        <v>652</v>
      </c>
      <c r="J218" s="1">
        <v>41215</v>
      </c>
    </row>
    <row r="219" spans="1:11">
      <c r="A219" t="s">
        <v>653</v>
      </c>
      <c r="B219" t="s">
        <v>654</v>
      </c>
      <c r="C219">
        <v>37</v>
      </c>
      <c r="D219">
        <v>51.03</v>
      </c>
      <c r="E219">
        <v>136</v>
      </c>
      <c r="F219">
        <v>55.04</v>
      </c>
      <c r="G219">
        <v>12</v>
      </c>
      <c r="H219" t="s">
        <v>178</v>
      </c>
      <c r="I219" t="s">
        <v>655</v>
      </c>
    </row>
    <row r="220" spans="1:11">
      <c r="A220" t="s">
        <v>656</v>
      </c>
      <c r="B220" t="s">
        <v>657</v>
      </c>
      <c r="C220">
        <v>37</v>
      </c>
      <c r="D220">
        <v>15.08</v>
      </c>
      <c r="E220">
        <v>139</v>
      </c>
      <c r="F220">
        <v>0.83</v>
      </c>
      <c r="G220">
        <v>195</v>
      </c>
      <c r="H220" t="s">
        <v>178</v>
      </c>
      <c r="I220" t="s">
        <v>658</v>
      </c>
      <c r="K220" s="1">
        <v>42024</v>
      </c>
    </row>
    <row r="221" spans="1:11">
      <c r="A221" t="s">
        <v>659</v>
      </c>
      <c r="B221" t="s">
        <v>660</v>
      </c>
      <c r="C221">
        <v>36</v>
      </c>
      <c r="D221">
        <v>36.840000000000003</v>
      </c>
      <c r="E221">
        <v>140</v>
      </c>
      <c r="F221">
        <v>33.92</v>
      </c>
      <c r="G221">
        <v>215</v>
      </c>
      <c r="H221" t="s">
        <v>178</v>
      </c>
      <c r="I221" t="s">
        <v>661</v>
      </c>
    </row>
    <row r="222" spans="1:11">
      <c r="A222" t="s">
        <v>662</v>
      </c>
      <c r="B222" t="s">
        <v>663</v>
      </c>
      <c r="C222">
        <v>36</v>
      </c>
      <c r="D222">
        <v>18.82</v>
      </c>
      <c r="E222">
        <v>137</v>
      </c>
      <c r="F222">
        <v>48.43</v>
      </c>
      <c r="G222">
        <v>982</v>
      </c>
      <c r="H222" t="s">
        <v>231</v>
      </c>
      <c r="I222" t="s">
        <v>664</v>
      </c>
      <c r="J222" s="1">
        <v>38118</v>
      </c>
      <c r="K222" s="1">
        <v>38795</v>
      </c>
    </row>
    <row r="223" spans="1:11">
      <c r="A223" t="s">
        <v>665</v>
      </c>
      <c r="B223" t="s">
        <v>666</v>
      </c>
      <c r="C223">
        <v>35</v>
      </c>
      <c r="D223">
        <v>18.12</v>
      </c>
      <c r="E223">
        <v>136</v>
      </c>
      <c r="F223">
        <v>50.58</v>
      </c>
      <c r="G223">
        <v>10</v>
      </c>
      <c r="H223" t="s">
        <v>178</v>
      </c>
      <c r="I223" t="s">
        <v>667</v>
      </c>
      <c r="J223" s="1">
        <v>41214</v>
      </c>
    </row>
    <row r="224" spans="1:11">
      <c r="A224" t="s">
        <v>668</v>
      </c>
      <c r="B224" t="s">
        <v>669</v>
      </c>
      <c r="C224">
        <v>34</v>
      </c>
      <c r="D224">
        <v>23.67</v>
      </c>
      <c r="E224">
        <v>136</v>
      </c>
      <c r="F224">
        <v>42.21</v>
      </c>
      <c r="G224">
        <v>135</v>
      </c>
      <c r="H224" t="s">
        <v>178</v>
      </c>
      <c r="I224" t="s">
        <v>670</v>
      </c>
    </row>
    <row r="225" spans="1:11">
      <c r="A225" t="s">
        <v>671</v>
      </c>
      <c r="B225" t="s">
        <v>672</v>
      </c>
      <c r="C225">
        <v>35</v>
      </c>
      <c r="D225">
        <v>57.95</v>
      </c>
      <c r="E225">
        <v>140</v>
      </c>
      <c r="F225">
        <v>31.55</v>
      </c>
      <c r="G225">
        <v>11</v>
      </c>
      <c r="H225" t="s">
        <v>178</v>
      </c>
      <c r="I225" t="s">
        <v>673</v>
      </c>
      <c r="J225" s="1">
        <v>41091</v>
      </c>
    </row>
    <row r="226" spans="1:11">
      <c r="A226" t="s">
        <v>674</v>
      </c>
      <c r="B226" t="s">
        <v>675</v>
      </c>
      <c r="C226">
        <v>34</v>
      </c>
      <c r="D226">
        <v>57.85</v>
      </c>
      <c r="E226">
        <v>139</v>
      </c>
      <c r="F226">
        <v>7.15</v>
      </c>
      <c r="G226">
        <v>211</v>
      </c>
      <c r="H226" t="s">
        <v>231</v>
      </c>
      <c r="I226" t="s">
        <v>676</v>
      </c>
    </row>
    <row r="227" spans="1:11">
      <c r="A227" t="s">
        <v>677</v>
      </c>
      <c r="B227" t="s">
        <v>678</v>
      </c>
      <c r="C227">
        <v>36</v>
      </c>
      <c r="D227">
        <v>13.85</v>
      </c>
      <c r="E227">
        <v>140</v>
      </c>
      <c r="F227">
        <v>11.44</v>
      </c>
      <c r="G227">
        <v>31</v>
      </c>
      <c r="H227" t="s">
        <v>197</v>
      </c>
      <c r="I227" t="s">
        <v>679</v>
      </c>
    </row>
    <row r="228" spans="1:11">
      <c r="A228" t="s">
        <v>680</v>
      </c>
      <c r="B228" t="s">
        <v>681</v>
      </c>
      <c r="C228">
        <v>37</v>
      </c>
      <c r="D228">
        <v>32.08</v>
      </c>
      <c r="E228">
        <v>138</v>
      </c>
      <c r="F228">
        <v>42.38</v>
      </c>
      <c r="G228">
        <v>40</v>
      </c>
      <c r="H228" t="s">
        <v>178</v>
      </c>
      <c r="I228" t="s">
        <v>682</v>
      </c>
    </row>
    <row r="229" spans="1:11">
      <c r="A229" t="s">
        <v>683</v>
      </c>
      <c r="B229" t="s">
        <v>684</v>
      </c>
      <c r="C229">
        <v>34</v>
      </c>
      <c r="D229">
        <v>43.27</v>
      </c>
      <c r="E229">
        <v>138</v>
      </c>
      <c r="F229">
        <v>52.5</v>
      </c>
      <c r="G229">
        <v>135</v>
      </c>
      <c r="H229" t="s">
        <v>178</v>
      </c>
      <c r="I229" t="s">
        <v>685</v>
      </c>
    </row>
    <row r="230" spans="1:11">
      <c r="A230" t="s">
        <v>686</v>
      </c>
      <c r="B230" t="s">
        <v>687</v>
      </c>
      <c r="C230">
        <v>36</v>
      </c>
      <c r="D230">
        <v>16.850000000000001</v>
      </c>
      <c r="E230">
        <v>136</v>
      </c>
      <c r="F230">
        <v>19.690000000000001</v>
      </c>
      <c r="G230">
        <v>25</v>
      </c>
      <c r="H230" t="s">
        <v>178</v>
      </c>
      <c r="I230" t="s">
        <v>688</v>
      </c>
    </row>
    <row r="231" spans="1:11">
      <c r="A231" t="s">
        <v>689</v>
      </c>
      <c r="B231" t="s">
        <v>690</v>
      </c>
      <c r="C231">
        <v>34</v>
      </c>
      <c r="D231">
        <v>47.33</v>
      </c>
      <c r="E231">
        <v>137</v>
      </c>
      <c r="F231">
        <v>58.28</v>
      </c>
      <c r="G231">
        <v>-457</v>
      </c>
      <c r="H231" t="s">
        <v>691</v>
      </c>
      <c r="I231" t="s">
        <v>692</v>
      </c>
      <c r="J231" s="1">
        <v>35941</v>
      </c>
    </row>
    <row r="232" spans="1:11">
      <c r="A232" t="s">
        <v>693</v>
      </c>
      <c r="B232" t="s">
        <v>694</v>
      </c>
      <c r="C232">
        <v>34</v>
      </c>
      <c r="D232">
        <v>55.71</v>
      </c>
      <c r="E232">
        <v>139</v>
      </c>
      <c r="F232">
        <v>3.65</v>
      </c>
      <c r="G232">
        <v>175</v>
      </c>
      <c r="H232" t="s">
        <v>174</v>
      </c>
      <c r="I232" t="s">
        <v>695</v>
      </c>
      <c r="K232" s="1">
        <v>41079</v>
      </c>
    </row>
    <row r="233" spans="1:11">
      <c r="A233" t="s">
        <v>696</v>
      </c>
      <c r="B233" t="s">
        <v>697</v>
      </c>
      <c r="C233">
        <v>34</v>
      </c>
      <c r="D233">
        <v>56.03</v>
      </c>
      <c r="E233">
        <v>139</v>
      </c>
      <c r="F233">
        <v>4.25</v>
      </c>
      <c r="G233">
        <v>156</v>
      </c>
      <c r="H233" t="s">
        <v>174</v>
      </c>
      <c r="I233" t="s">
        <v>698</v>
      </c>
      <c r="J233" s="1">
        <v>41093</v>
      </c>
    </row>
    <row r="234" spans="1:11">
      <c r="A234" t="s">
        <v>699</v>
      </c>
      <c r="B234" t="s">
        <v>700</v>
      </c>
      <c r="C234">
        <v>36</v>
      </c>
      <c r="D234">
        <v>14.92</v>
      </c>
      <c r="E234">
        <v>137</v>
      </c>
      <c r="F234">
        <v>38.090000000000003</v>
      </c>
      <c r="G234">
        <v>1510</v>
      </c>
      <c r="H234" t="s">
        <v>231</v>
      </c>
      <c r="I234" t="s">
        <v>701</v>
      </c>
      <c r="J234" s="1">
        <v>36021</v>
      </c>
      <c r="K234" s="1">
        <v>36108</v>
      </c>
    </row>
    <row r="235" spans="1:11">
      <c r="A235" t="s">
        <v>702</v>
      </c>
      <c r="B235" t="s">
        <v>703</v>
      </c>
      <c r="C235">
        <v>36</v>
      </c>
      <c r="D235">
        <v>31.7</v>
      </c>
      <c r="E235">
        <v>136</v>
      </c>
      <c r="F235">
        <v>46.4</v>
      </c>
      <c r="G235">
        <v>530</v>
      </c>
      <c r="H235" t="s">
        <v>174</v>
      </c>
      <c r="I235" t="s">
        <v>704</v>
      </c>
      <c r="K235" s="1">
        <v>35854</v>
      </c>
    </row>
    <row r="236" spans="1:11">
      <c r="A236" t="s">
        <v>705</v>
      </c>
      <c r="B236" t="s">
        <v>706</v>
      </c>
      <c r="C236">
        <v>34</v>
      </c>
      <c r="D236">
        <v>42.78</v>
      </c>
      <c r="E236">
        <v>136</v>
      </c>
      <c r="F236">
        <v>24.99</v>
      </c>
      <c r="G236">
        <v>30</v>
      </c>
      <c r="H236" t="s">
        <v>178</v>
      </c>
      <c r="I236" t="s">
        <v>707</v>
      </c>
    </row>
    <row r="237" spans="1:11">
      <c r="A237" t="s">
        <v>708</v>
      </c>
      <c r="B237" t="s">
        <v>709</v>
      </c>
      <c r="C237">
        <v>36</v>
      </c>
      <c r="D237">
        <v>46.19</v>
      </c>
      <c r="E237">
        <v>139</v>
      </c>
      <c r="F237">
        <v>14.74</v>
      </c>
      <c r="G237">
        <v>933</v>
      </c>
      <c r="H237" t="s">
        <v>178</v>
      </c>
      <c r="I237" t="s">
        <v>710</v>
      </c>
      <c r="K237" s="1">
        <v>44153</v>
      </c>
    </row>
    <row r="238" spans="1:11">
      <c r="A238" t="s">
        <v>711</v>
      </c>
      <c r="B238" t="s">
        <v>712</v>
      </c>
      <c r="C238">
        <v>35</v>
      </c>
      <c r="D238">
        <v>9.07</v>
      </c>
      <c r="E238">
        <v>140</v>
      </c>
      <c r="F238">
        <v>18.72</v>
      </c>
      <c r="G238">
        <v>10</v>
      </c>
      <c r="H238" t="s">
        <v>174</v>
      </c>
      <c r="I238" t="s">
        <v>713</v>
      </c>
    </row>
    <row r="239" spans="1:11">
      <c r="A239" t="s">
        <v>714</v>
      </c>
      <c r="B239" t="s">
        <v>715</v>
      </c>
      <c r="C239">
        <v>34</v>
      </c>
      <c r="D239">
        <v>57.62</v>
      </c>
      <c r="E239">
        <v>138</v>
      </c>
      <c r="F239">
        <v>2.89</v>
      </c>
      <c r="G239">
        <v>680</v>
      </c>
      <c r="H239" t="s">
        <v>231</v>
      </c>
      <c r="I239" t="s">
        <v>716</v>
      </c>
      <c r="K239" s="1">
        <v>36112</v>
      </c>
    </row>
    <row r="240" spans="1:11">
      <c r="A240" t="s">
        <v>717</v>
      </c>
      <c r="B240" t="s">
        <v>718</v>
      </c>
      <c r="C240">
        <v>34</v>
      </c>
      <c r="D240">
        <v>14.34</v>
      </c>
      <c r="E240">
        <v>136</v>
      </c>
      <c r="F240">
        <v>16.420000000000002</v>
      </c>
      <c r="G240">
        <v>80</v>
      </c>
      <c r="H240" t="s">
        <v>178</v>
      </c>
      <c r="I240" t="s">
        <v>719</v>
      </c>
      <c r="J240" s="1">
        <v>38434</v>
      </c>
    </row>
    <row r="241" spans="1:11">
      <c r="A241" t="s">
        <v>720</v>
      </c>
      <c r="B241" t="s">
        <v>721</v>
      </c>
      <c r="C241">
        <v>34</v>
      </c>
      <c r="D241">
        <v>14.9</v>
      </c>
      <c r="E241">
        <v>136</v>
      </c>
      <c r="F241">
        <v>15.8</v>
      </c>
      <c r="G241">
        <v>90</v>
      </c>
      <c r="H241" t="s">
        <v>178</v>
      </c>
      <c r="I241" t="s">
        <v>722</v>
      </c>
      <c r="K241" s="1">
        <v>38258</v>
      </c>
    </row>
    <row r="242" spans="1:11">
      <c r="A242" t="s">
        <v>723</v>
      </c>
      <c r="B242" t="s">
        <v>724</v>
      </c>
      <c r="C242">
        <v>27</v>
      </c>
      <c r="D242">
        <v>3.59</v>
      </c>
      <c r="E242">
        <v>142</v>
      </c>
      <c r="F242">
        <v>12.37</v>
      </c>
      <c r="G242">
        <v>35</v>
      </c>
      <c r="H242" t="s">
        <v>231</v>
      </c>
      <c r="I242" t="s">
        <v>725</v>
      </c>
      <c r="J242" s="1">
        <v>36637</v>
      </c>
      <c r="K242" s="1">
        <v>40464</v>
      </c>
    </row>
    <row r="243" spans="1:11">
      <c r="A243" t="s">
        <v>726</v>
      </c>
      <c r="B243" t="s">
        <v>727</v>
      </c>
      <c r="C243">
        <v>34</v>
      </c>
      <c r="D243">
        <v>11.4</v>
      </c>
      <c r="E243">
        <v>139</v>
      </c>
      <c r="F243">
        <v>8.0299999999999994</v>
      </c>
      <c r="G243">
        <v>138</v>
      </c>
      <c r="H243" t="s">
        <v>178</v>
      </c>
      <c r="I243" t="s">
        <v>728</v>
      </c>
    </row>
    <row r="244" spans="1:11">
      <c r="A244" t="s">
        <v>729</v>
      </c>
      <c r="B244" t="s">
        <v>730</v>
      </c>
      <c r="C244">
        <v>36</v>
      </c>
      <c r="D244">
        <v>38.880000000000003</v>
      </c>
      <c r="E244">
        <v>138</v>
      </c>
      <c r="F244">
        <v>32.729999999999997</v>
      </c>
      <c r="G244">
        <v>1933</v>
      </c>
      <c r="H244" t="s">
        <v>231</v>
      </c>
      <c r="I244" t="s">
        <v>731</v>
      </c>
      <c r="K244" s="1">
        <v>37366</v>
      </c>
    </row>
    <row r="245" spans="1:11">
      <c r="A245" t="s">
        <v>732</v>
      </c>
      <c r="B245" t="s">
        <v>733</v>
      </c>
      <c r="C245">
        <v>36</v>
      </c>
      <c r="D245">
        <v>33.909999999999997</v>
      </c>
      <c r="E245">
        <v>138</v>
      </c>
      <c r="F245">
        <v>38.19</v>
      </c>
      <c r="G245">
        <v>645</v>
      </c>
      <c r="H245" t="s">
        <v>178</v>
      </c>
      <c r="I245" t="s">
        <v>734</v>
      </c>
    </row>
    <row r="246" spans="1:11">
      <c r="A246" t="s">
        <v>735</v>
      </c>
      <c r="B246" t="s">
        <v>736</v>
      </c>
      <c r="C246">
        <v>35</v>
      </c>
      <c r="D246">
        <v>36.24</v>
      </c>
      <c r="E246">
        <v>137</v>
      </c>
      <c r="F246">
        <v>21.25</v>
      </c>
      <c r="G246">
        <v>580</v>
      </c>
      <c r="H246" t="s">
        <v>197</v>
      </c>
      <c r="I246" t="s">
        <v>737</v>
      </c>
    </row>
    <row r="247" spans="1:11">
      <c r="A247" t="s">
        <v>738</v>
      </c>
      <c r="B247" t="s">
        <v>739</v>
      </c>
      <c r="C247">
        <v>35</v>
      </c>
      <c r="D247">
        <v>4.1500000000000004</v>
      </c>
      <c r="E247">
        <v>138</v>
      </c>
      <c r="F247">
        <v>12.42</v>
      </c>
      <c r="G247">
        <v>710</v>
      </c>
      <c r="H247" t="s">
        <v>178</v>
      </c>
      <c r="I247" t="s">
        <v>740</v>
      </c>
    </row>
    <row r="248" spans="1:11">
      <c r="A248" t="s">
        <v>741</v>
      </c>
      <c r="B248" t="s">
        <v>742</v>
      </c>
      <c r="C248">
        <v>27</v>
      </c>
      <c r="D248">
        <v>4.78</v>
      </c>
      <c r="E248">
        <v>142</v>
      </c>
      <c r="F248">
        <v>12.94</v>
      </c>
      <c r="G248">
        <v>220</v>
      </c>
      <c r="H248" t="s">
        <v>231</v>
      </c>
      <c r="I248" t="s">
        <v>743</v>
      </c>
      <c r="J248" s="1">
        <v>36637</v>
      </c>
      <c r="K248" s="1">
        <v>40329</v>
      </c>
    </row>
    <row r="249" spans="1:11">
      <c r="A249" t="s">
        <v>744</v>
      </c>
      <c r="B249" t="s">
        <v>745</v>
      </c>
      <c r="C249">
        <v>36</v>
      </c>
      <c r="D249">
        <v>11.92</v>
      </c>
      <c r="E249">
        <v>138</v>
      </c>
      <c r="F249">
        <v>0.73</v>
      </c>
      <c r="G249">
        <v>830</v>
      </c>
      <c r="H249" t="s">
        <v>231</v>
      </c>
      <c r="I249" t="s">
        <v>746</v>
      </c>
      <c r="J249" s="1">
        <v>37754</v>
      </c>
      <c r="K249" s="1">
        <v>38807</v>
      </c>
    </row>
    <row r="250" spans="1:11">
      <c r="A250" t="s">
        <v>747</v>
      </c>
      <c r="B250" t="s">
        <v>748</v>
      </c>
      <c r="C250">
        <v>36</v>
      </c>
      <c r="D250">
        <v>32.75</v>
      </c>
      <c r="E250">
        <v>138</v>
      </c>
      <c r="F250">
        <v>12.23</v>
      </c>
      <c r="G250">
        <v>406</v>
      </c>
      <c r="H250" t="s">
        <v>749</v>
      </c>
      <c r="I250" t="s">
        <v>750</v>
      </c>
    </row>
    <row r="251" spans="1:11">
      <c r="A251" t="s">
        <v>751</v>
      </c>
      <c r="B251" t="s">
        <v>752</v>
      </c>
      <c r="C251">
        <v>35</v>
      </c>
      <c r="D251">
        <v>31.9</v>
      </c>
      <c r="E251">
        <v>135</v>
      </c>
      <c r="F251">
        <v>58.86</v>
      </c>
      <c r="G251">
        <v>161</v>
      </c>
      <c r="H251" t="s">
        <v>178</v>
      </c>
      <c r="I251" t="s">
        <v>753</v>
      </c>
    </row>
    <row r="252" spans="1:11">
      <c r="A252" t="s">
        <v>754</v>
      </c>
      <c r="B252" t="s">
        <v>755</v>
      </c>
      <c r="C252">
        <v>33</v>
      </c>
      <c r="D252">
        <v>53.54</v>
      </c>
      <c r="E252">
        <v>139</v>
      </c>
      <c r="F252">
        <v>35.44</v>
      </c>
      <c r="G252">
        <v>149</v>
      </c>
      <c r="H252" t="s">
        <v>178</v>
      </c>
      <c r="I252" t="s">
        <v>756</v>
      </c>
      <c r="J252" s="1">
        <v>41091</v>
      </c>
    </row>
    <row r="253" spans="1:11">
      <c r="A253" t="s">
        <v>757</v>
      </c>
      <c r="B253" t="s">
        <v>758</v>
      </c>
      <c r="C253">
        <v>34</v>
      </c>
      <c r="D253">
        <v>21.76</v>
      </c>
      <c r="E253">
        <v>139</v>
      </c>
      <c r="F253">
        <v>15.53</v>
      </c>
      <c r="G253">
        <v>41</v>
      </c>
      <c r="H253" t="s">
        <v>231</v>
      </c>
      <c r="I253" t="s">
        <v>759</v>
      </c>
      <c r="J253" s="1">
        <v>36791</v>
      </c>
      <c r="K253" s="1">
        <v>40439</v>
      </c>
    </row>
    <row r="254" spans="1:11">
      <c r="A254" t="s">
        <v>760</v>
      </c>
      <c r="B254" t="s">
        <v>761</v>
      </c>
      <c r="C254">
        <v>34</v>
      </c>
      <c r="D254">
        <v>5.88</v>
      </c>
      <c r="E254">
        <v>139</v>
      </c>
      <c r="F254">
        <v>31.96</v>
      </c>
      <c r="G254">
        <v>530</v>
      </c>
      <c r="H254" t="s">
        <v>231</v>
      </c>
      <c r="I254" t="s">
        <v>762</v>
      </c>
      <c r="K254" s="1">
        <v>36795</v>
      </c>
    </row>
    <row r="255" spans="1:11">
      <c r="A255" t="s">
        <v>763</v>
      </c>
      <c r="B255" t="s">
        <v>764</v>
      </c>
      <c r="C255">
        <v>35</v>
      </c>
      <c r="D255">
        <v>42.15</v>
      </c>
      <c r="E255">
        <v>136</v>
      </c>
      <c r="F255">
        <v>42.91</v>
      </c>
      <c r="G255">
        <v>495</v>
      </c>
      <c r="H255" t="s">
        <v>178</v>
      </c>
      <c r="I255" t="s">
        <v>765</v>
      </c>
      <c r="K255" s="1">
        <v>40884</v>
      </c>
    </row>
    <row r="256" spans="1:11">
      <c r="A256" t="s">
        <v>766</v>
      </c>
      <c r="B256" t="s">
        <v>767</v>
      </c>
      <c r="C256">
        <v>34</v>
      </c>
      <c r="D256">
        <v>4.16</v>
      </c>
      <c r="E256">
        <v>139</v>
      </c>
      <c r="F256">
        <v>30.81</v>
      </c>
      <c r="G256">
        <v>430</v>
      </c>
      <c r="H256" t="s">
        <v>178</v>
      </c>
      <c r="I256" t="s">
        <v>768</v>
      </c>
      <c r="K256" s="1">
        <v>38120</v>
      </c>
    </row>
    <row r="257" spans="1:11">
      <c r="A257" t="s">
        <v>769</v>
      </c>
      <c r="B257" t="s">
        <v>770</v>
      </c>
      <c r="C257">
        <v>34</v>
      </c>
      <c r="D257">
        <v>4.29</v>
      </c>
      <c r="E257">
        <v>139</v>
      </c>
      <c r="F257">
        <v>30.76</v>
      </c>
      <c r="G257">
        <v>470</v>
      </c>
      <c r="H257" t="s">
        <v>178</v>
      </c>
      <c r="I257" t="s">
        <v>771</v>
      </c>
      <c r="J257" s="1">
        <v>38120</v>
      </c>
      <c r="K257" s="1">
        <v>40870</v>
      </c>
    </row>
    <row r="258" spans="1:11">
      <c r="A258" t="s">
        <v>772</v>
      </c>
      <c r="B258" t="s">
        <v>773</v>
      </c>
      <c r="C258">
        <v>34</v>
      </c>
      <c r="D258">
        <v>3.63</v>
      </c>
      <c r="E258">
        <v>139</v>
      </c>
      <c r="F258">
        <v>32.86</v>
      </c>
      <c r="G258">
        <v>35</v>
      </c>
      <c r="H258" t="s">
        <v>178</v>
      </c>
      <c r="I258" t="s">
        <v>774</v>
      </c>
      <c r="J258" s="1">
        <v>42643</v>
      </c>
    </row>
    <row r="259" spans="1:11">
      <c r="A259" t="s">
        <v>775</v>
      </c>
      <c r="B259" t="s">
        <v>776</v>
      </c>
      <c r="C259">
        <v>35</v>
      </c>
      <c r="D259">
        <v>2.1</v>
      </c>
      <c r="E259">
        <v>139</v>
      </c>
      <c r="F259">
        <v>53.22</v>
      </c>
      <c r="G259">
        <v>40</v>
      </c>
      <c r="H259" t="s">
        <v>178</v>
      </c>
      <c r="I259" t="s">
        <v>777</v>
      </c>
      <c r="J259" s="1">
        <v>38078</v>
      </c>
    </row>
    <row r="260" spans="1:11">
      <c r="A260" t="s">
        <v>778</v>
      </c>
      <c r="B260" t="s">
        <v>779</v>
      </c>
      <c r="C260">
        <v>33</v>
      </c>
      <c r="D260">
        <v>49.15</v>
      </c>
      <c r="E260">
        <v>136</v>
      </c>
      <c r="F260">
        <v>1.52</v>
      </c>
      <c r="G260">
        <v>75</v>
      </c>
      <c r="H260" t="s">
        <v>178</v>
      </c>
      <c r="I260" t="s">
        <v>780</v>
      </c>
      <c r="J260" s="1">
        <v>41214</v>
      </c>
    </row>
    <row r="261" spans="1:11">
      <c r="A261" t="s">
        <v>781</v>
      </c>
      <c r="B261" t="s">
        <v>782</v>
      </c>
      <c r="C261">
        <v>36</v>
      </c>
      <c r="D261">
        <v>18.82</v>
      </c>
      <c r="E261">
        <v>137</v>
      </c>
      <c r="F261">
        <v>48.43</v>
      </c>
      <c r="G261">
        <v>982</v>
      </c>
      <c r="H261" t="s">
        <v>231</v>
      </c>
      <c r="I261" t="s">
        <v>783</v>
      </c>
      <c r="J261" s="1">
        <v>38802</v>
      </c>
      <c r="K261" s="1">
        <v>38807</v>
      </c>
    </row>
    <row r="262" spans="1:11">
      <c r="A262" t="s">
        <v>784</v>
      </c>
      <c r="B262" t="s">
        <v>785</v>
      </c>
      <c r="C262">
        <v>36</v>
      </c>
      <c r="D262">
        <v>11.21</v>
      </c>
      <c r="E262">
        <v>137</v>
      </c>
      <c r="F262">
        <v>48.18</v>
      </c>
      <c r="G262">
        <v>760</v>
      </c>
      <c r="H262" t="s">
        <v>231</v>
      </c>
      <c r="I262" t="s">
        <v>786</v>
      </c>
      <c r="J262" s="1">
        <v>38802</v>
      </c>
      <c r="K262" s="1">
        <v>38807</v>
      </c>
    </row>
    <row r="263" spans="1:11">
      <c r="A263" t="s">
        <v>787</v>
      </c>
      <c r="B263" t="s">
        <v>788</v>
      </c>
      <c r="C263">
        <v>36</v>
      </c>
      <c r="D263">
        <v>33.200000000000003</v>
      </c>
      <c r="E263">
        <v>137</v>
      </c>
      <c r="F263">
        <v>56.49</v>
      </c>
      <c r="G263">
        <v>705</v>
      </c>
      <c r="H263" t="s">
        <v>231</v>
      </c>
      <c r="I263" t="s">
        <v>789</v>
      </c>
      <c r="J263" s="1">
        <v>38801</v>
      </c>
      <c r="K263" s="1">
        <v>38807</v>
      </c>
    </row>
    <row r="264" spans="1:11">
      <c r="A264" t="s">
        <v>790</v>
      </c>
      <c r="B264" t="s">
        <v>791</v>
      </c>
      <c r="C264">
        <v>35</v>
      </c>
      <c r="D264">
        <v>25.3</v>
      </c>
      <c r="E264">
        <v>140</v>
      </c>
      <c r="F264">
        <v>11.9</v>
      </c>
      <c r="G264">
        <v>40</v>
      </c>
      <c r="H264" t="s">
        <v>178</v>
      </c>
      <c r="I264" t="s">
        <v>792</v>
      </c>
      <c r="K264" s="1">
        <v>43538</v>
      </c>
    </row>
    <row r="265" spans="1:11">
      <c r="A265" t="s">
        <v>793</v>
      </c>
      <c r="B265" t="s">
        <v>794</v>
      </c>
      <c r="C265">
        <v>35</v>
      </c>
      <c r="D265">
        <v>4.1500000000000004</v>
      </c>
      <c r="E265">
        <v>138</v>
      </c>
      <c r="F265">
        <v>4.6500000000000004</v>
      </c>
      <c r="G265">
        <v>150</v>
      </c>
      <c r="H265" t="s">
        <v>231</v>
      </c>
      <c r="I265" t="s">
        <v>795</v>
      </c>
      <c r="K265" s="1">
        <v>35850</v>
      </c>
    </row>
    <row r="266" spans="1:11">
      <c r="A266" t="s">
        <v>796</v>
      </c>
      <c r="B266" t="s">
        <v>797</v>
      </c>
      <c r="C266">
        <v>37</v>
      </c>
      <c r="D266">
        <v>6.36</v>
      </c>
      <c r="E266">
        <v>138</v>
      </c>
      <c r="F266">
        <v>9.59</v>
      </c>
      <c r="G266">
        <v>140</v>
      </c>
      <c r="H266" t="s">
        <v>178</v>
      </c>
      <c r="I266" t="s">
        <v>798</v>
      </c>
    </row>
    <row r="267" spans="1:11">
      <c r="A267" t="s">
        <v>799</v>
      </c>
      <c r="B267" t="s">
        <v>800</v>
      </c>
      <c r="C267">
        <v>36</v>
      </c>
      <c r="D267">
        <v>12.35</v>
      </c>
      <c r="E267">
        <v>137</v>
      </c>
      <c r="F267">
        <v>36.04</v>
      </c>
      <c r="G267">
        <v>1560</v>
      </c>
      <c r="H267" t="s">
        <v>231</v>
      </c>
      <c r="I267" t="s">
        <v>801</v>
      </c>
      <c r="J267" s="1">
        <v>36028</v>
      </c>
      <c r="K267" s="1">
        <v>36108</v>
      </c>
    </row>
    <row r="268" spans="1:11">
      <c r="A268" t="s">
        <v>802</v>
      </c>
      <c r="B268" t="s">
        <v>803</v>
      </c>
      <c r="C268">
        <v>33</v>
      </c>
      <c r="D268">
        <v>4.01</v>
      </c>
      <c r="E268">
        <v>139</v>
      </c>
      <c r="F268">
        <v>48.84</v>
      </c>
      <c r="G268">
        <v>140</v>
      </c>
      <c r="H268" t="s">
        <v>231</v>
      </c>
      <c r="I268" t="s">
        <v>804</v>
      </c>
      <c r="J268" s="1">
        <v>37486</v>
      </c>
      <c r="K268" s="1">
        <v>37604</v>
      </c>
    </row>
    <row r="269" spans="1:11">
      <c r="A269" t="s">
        <v>805</v>
      </c>
      <c r="B269" t="s">
        <v>806</v>
      </c>
      <c r="C269">
        <v>34</v>
      </c>
      <c r="D269">
        <v>24.32</v>
      </c>
      <c r="E269">
        <v>139</v>
      </c>
      <c r="F269">
        <v>16.79</v>
      </c>
      <c r="G269">
        <v>180</v>
      </c>
      <c r="H269" t="s">
        <v>174</v>
      </c>
      <c r="I269" t="s">
        <v>807</v>
      </c>
      <c r="K269" s="1">
        <v>39544</v>
      </c>
    </row>
    <row r="270" spans="1:11">
      <c r="A270" t="s">
        <v>808</v>
      </c>
      <c r="B270" t="s">
        <v>809</v>
      </c>
      <c r="C270">
        <v>34</v>
      </c>
      <c r="D270">
        <v>21.36</v>
      </c>
      <c r="E270">
        <v>139</v>
      </c>
      <c r="F270">
        <v>16.45</v>
      </c>
      <c r="G270">
        <v>57</v>
      </c>
      <c r="H270" t="s">
        <v>178</v>
      </c>
      <c r="I270" t="s">
        <v>810</v>
      </c>
      <c r="J270" s="1">
        <v>40199</v>
      </c>
    </row>
    <row r="271" spans="1:11">
      <c r="A271" t="s">
        <v>811</v>
      </c>
      <c r="B271" t="s">
        <v>812</v>
      </c>
      <c r="C271">
        <v>36</v>
      </c>
      <c r="D271">
        <v>13.58</v>
      </c>
      <c r="E271">
        <v>137</v>
      </c>
      <c r="F271">
        <v>18.739999999999998</v>
      </c>
      <c r="G271">
        <v>775</v>
      </c>
      <c r="H271" t="s">
        <v>178</v>
      </c>
      <c r="I271" t="s">
        <v>813</v>
      </c>
    </row>
    <row r="272" spans="1:11">
      <c r="A272" t="s">
        <v>814</v>
      </c>
      <c r="B272" t="s">
        <v>815</v>
      </c>
      <c r="C272">
        <v>36</v>
      </c>
      <c r="D272">
        <v>24.59</v>
      </c>
      <c r="E272">
        <v>138</v>
      </c>
      <c r="F272">
        <v>5.85</v>
      </c>
      <c r="G272">
        <v>930</v>
      </c>
      <c r="H272" t="s">
        <v>178</v>
      </c>
      <c r="I272" t="s">
        <v>816</v>
      </c>
    </row>
    <row r="273" spans="1:11">
      <c r="A273" t="s">
        <v>817</v>
      </c>
      <c r="B273" t="s">
        <v>818</v>
      </c>
      <c r="C273">
        <v>36</v>
      </c>
      <c r="D273">
        <v>18.760000000000002</v>
      </c>
      <c r="E273">
        <v>138</v>
      </c>
      <c r="F273">
        <v>1</v>
      </c>
      <c r="G273">
        <v>800</v>
      </c>
      <c r="H273" t="s">
        <v>231</v>
      </c>
      <c r="I273" t="s">
        <v>819</v>
      </c>
      <c r="J273" s="1">
        <v>37754</v>
      </c>
      <c r="K273" s="1">
        <v>38807</v>
      </c>
    </row>
    <row r="274" spans="1:11">
      <c r="A274" t="s">
        <v>820</v>
      </c>
      <c r="B274" t="s">
        <v>821</v>
      </c>
      <c r="C274">
        <v>36</v>
      </c>
      <c r="D274">
        <v>43.81</v>
      </c>
      <c r="E274">
        <v>139</v>
      </c>
      <c r="F274">
        <v>13.4</v>
      </c>
      <c r="G274">
        <v>722</v>
      </c>
      <c r="H274" t="s">
        <v>178</v>
      </c>
      <c r="I274" t="s">
        <v>822</v>
      </c>
      <c r="J274" s="1">
        <v>44603</v>
      </c>
    </row>
    <row r="275" spans="1:11">
      <c r="A275" t="s">
        <v>823</v>
      </c>
      <c r="B275" t="s">
        <v>824</v>
      </c>
      <c r="C275">
        <v>35</v>
      </c>
      <c r="D275">
        <v>16.13</v>
      </c>
      <c r="E275">
        <v>137</v>
      </c>
      <c r="F275">
        <v>15.21</v>
      </c>
      <c r="G275">
        <v>600</v>
      </c>
      <c r="H275" t="s">
        <v>178</v>
      </c>
      <c r="I275" t="s">
        <v>825</v>
      </c>
    </row>
    <row r="276" spans="1:11">
      <c r="A276" t="s">
        <v>826</v>
      </c>
      <c r="B276" t="s">
        <v>827</v>
      </c>
      <c r="C276">
        <v>35</v>
      </c>
      <c r="D276">
        <v>15.99</v>
      </c>
      <c r="E276">
        <v>139</v>
      </c>
      <c r="F276">
        <v>5.0999999999999996</v>
      </c>
      <c r="G276">
        <v>380</v>
      </c>
      <c r="H276" t="s">
        <v>178</v>
      </c>
      <c r="I276" t="s">
        <v>828</v>
      </c>
    </row>
    <row r="277" spans="1:11">
      <c r="A277" t="s">
        <v>829</v>
      </c>
      <c r="B277" t="s">
        <v>830</v>
      </c>
      <c r="C277">
        <v>34</v>
      </c>
      <c r="D277">
        <v>36.299999999999997</v>
      </c>
      <c r="E277">
        <v>138</v>
      </c>
      <c r="F277">
        <v>12.8</v>
      </c>
      <c r="G277">
        <v>-165</v>
      </c>
      <c r="H277" t="s">
        <v>174</v>
      </c>
      <c r="I277" t="s">
        <v>831</v>
      </c>
    </row>
    <row r="278" spans="1:11">
      <c r="A278" t="s">
        <v>832</v>
      </c>
      <c r="B278" t="s">
        <v>833</v>
      </c>
      <c r="C278">
        <v>35</v>
      </c>
      <c r="D278">
        <v>0.48</v>
      </c>
      <c r="E278">
        <v>139</v>
      </c>
      <c r="F278">
        <v>5.88</v>
      </c>
      <c r="G278">
        <v>-96</v>
      </c>
      <c r="H278" t="s">
        <v>231</v>
      </c>
      <c r="I278" t="s">
        <v>834</v>
      </c>
      <c r="K278" s="1">
        <v>37042</v>
      </c>
    </row>
    <row r="279" spans="1:11">
      <c r="A279" t="s">
        <v>835</v>
      </c>
      <c r="B279" t="s">
        <v>836</v>
      </c>
      <c r="C279">
        <v>34</v>
      </c>
      <c r="D279">
        <v>45.48</v>
      </c>
      <c r="E279">
        <v>139</v>
      </c>
      <c r="F279">
        <v>22.28</v>
      </c>
      <c r="G279">
        <v>165</v>
      </c>
      <c r="H279" t="s">
        <v>174</v>
      </c>
      <c r="I279" t="s">
        <v>837</v>
      </c>
      <c r="K279" s="1">
        <v>37369</v>
      </c>
    </row>
    <row r="280" spans="1:11">
      <c r="A280" t="s">
        <v>838</v>
      </c>
      <c r="B280" t="s">
        <v>839</v>
      </c>
      <c r="C280">
        <v>34</v>
      </c>
      <c r="D280">
        <v>43.25</v>
      </c>
      <c r="E280">
        <v>139</v>
      </c>
      <c r="F280">
        <v>25.68</v>
      </c>
      <c r="G280">
        <v>405</v>
      </c>
      <c r="H280" t="s">
        <v>178</v>
      </c>
      <c r="I280" t="s">
        <v>840</v>
      </c>
    </row>
    <row r="281" spans="1:11">
      <c r="A281" t="s">
        <v>841</v>
      </c>
      <c r="B281" t="s">
        <v>842</v>
      </c>
      <c r="C281">
        <v>34</v>
      </c>
      <c r="D281">
        <v>4.2</v>
      </c>
      <c r="E281">
        <v>136</v>
      </c>
      <c r="F281">
        <v>11.53</v>
      </c>
      <c r="G281">
        <v>18</v>
      </c>
      <c r="H281" t="s">
        <v>231</v>
      </c>
      <c r="I281" t="s">
        <v>843</v>
      </c>
      <c r="J281" s="1">
        <v>38269</v>
      </c>
      <c r="K281" s="1">
        <v>38433</v>
      </c>
    </row>
    <row r="282" spans="1:11">
      <c r="A282" t="s">
        <v>844</v>
      </c>
      <c r="B282" t="s">
        <v>845</v>
      </c>
      <c r="C282">
        <v>36</v>
      </c>
      <c r="D282">
        <v>1.21</v>
      </c>
      <c r="E282">
        <v>138</v>
      </c>
      <c r="F282">
        <v>53.87</v>
      </c>
      <c r="G282">
        <v>480</v>
      </c>
      <c r="H282" t="s">
        <v>178</v>
      </c>
      <c r="I282" t="s">
        <v>846</v>
      </c>
    </row>
    <row r="283" spans="1:11">
      <c r="A283" t="s">
        <v>847</v>
      </c>
      <c r="B283" t="s">
        <v>848</v>
      </c>
      <c r="C283">
        <v>38</v>
      </c>
      <c r="D283">
        <v>2.4</v>
      </c>
      <c r="E283">
        <v>138</v>
      </c>
      <c r="F283">
        <v>15.43</v>
      </c>
      <c r="G283">
        <v>146</v>
      </c>
      <c r="H283" t="s">
        <v>197</v>
      </c>
      <c r="I283" t="s">
        <v>849</v>
      </c>
    </row>
    <row r="284" spans="1:11">
      <c r="A284" t="s">
        <v>850</v>
      </c>
      <c r="B284" t="s">
        <v>851</v>
      </c>
      <c r="C284">
        <v>35</v>
      </c>
      <c r="D284">
        <v>36.11</v>
      </c>
      <c r="E284">
        <v>139</v>
      </c>
      <c r="F284">
        <v>12.51</v>
      </c>
      <c r="G284">
        <v>226</v>
      </c>
      <c r="H284" t="s">
        <v>178</v>
      </c>
      <c r="I284" t="s">
        <v>852</v>
      </c>
      <c r="J284" s="1">
        <v>41456</v>
      </c>
    </row>
    <row r="285" spans="1:11">
      <c r="A285" t="s">
        <v>853</v>
      </c>
      <c r="B285" t="s">
        <v>854</v>
      </c>
      <c r="C285">
        <v>34</v>
      </c>
      <c r="D285">
        <v>40.659999999999997</v>
      </c>
      <c r="E285">
        <v>138</v>
      </c>
      <c r="F285">
        <v>10.98</v>
      </c>
      <c r="G285">
        <v>107</v>
      </c>
      <c r="H285" t="s">
        <v>197</v>
      </c>
      <c r="I285" t="s">
        <v>855</v>
      </c>
    </row>
    <row r="286" spans="1:11">
      <c r="A286" t="s">
        <v>856</v>
      </c>
      <c r="B286" t="s">
        <v>857</v>
      </c>
      <c r="C286">
        <v>35</v>
      </c>
      <c r="D286">
        <v>5.07</v>
      </c>
      <c r="E286">
        <v>137</v>
      </c>
      <c r="F286">
        <v>50.64</v>
      </c>
      <c r="G286">
        <v>340</v>
      </c>
      <c r="H286" t="s">
        <v>231</v>
      </c>
      <c r="I286" t="s">
        <v>858</v>
      </c>
      <c r="K286" s="1">
        <v>36112</v>
      </c>
    </row>
    <row r="287" spans="1:11">
      <c r="A287" t="s">
        <v>859</v>
      </c>
      <c r="B287" t="s">
        <v>860</v>
      </c>
      <c r="C287">
        <v>37</v>
      </c>
      <c r="D287">
        <v>49.28</v>
      </c>
      <c r="E287">
        <v>139</v>
      </c>
      <c r="F287">
        <v>18.829999999999998</v>
      </c>
      <c r="G287">
        <v>145</v>
      </c>
      <c r="H287" t="s">
        <v>178</v>
      </c>
      <c r="I287" t="s">
        <v>861</v>
      </c>
    </row>
    <row r="288" spans="1:11">
      <c r="A288" t="s">
        <v>862</v>
      </c>
      <c r="B288" t="s">
        <v>863</v>
      </c>
      <c r="C288">
        <v>35</v>
      </c>
      <c r="D288">
        <v>30.05</v>
      </c>
      <c r="E288">
        <v>138</v>
      </c>
      <c r="F288">
        <v>32.47</v>
      </c>
      <c r="G288">
        <v>775</v>
      </c>
      <c r="H288" t="s">
        <v>178</v>
      </c>
      <c r="I288" t="s">
        <v>864</v>
      </c>
    </row>
    <row r="289" spans="1:11">
      <c r="A289" t="s">
        <v>865</v>
      </c>
      <c r="B289" t="s">
        <v>866</v>
      </c>
      <c r="C289">
        <v>36</v>
      </c>
      <c r="D289">
        <v>33.200000000000003</v>
      </c>
      <c r="E289">
        <v>137</v>
      </c>
      <c r="F289">
        <v>56.49</v>
      </c>
      <c r="G289">
        <v>674</v>
      </c>
      <c r="H289" t="s">
        <v>231</v>
      </c>
      <c r="I289" t="s">
        <v>867</v>
      </c>
      <c r="J289" s="1">
        <v>38268</v>
      </c>
      <c r="K289" s="1">
        <v>38796</v>
      </c>
    </row>
    <row r="290" spans="1:11">
      <c r="A290" t="s">
        <v>868</v>
      </c>
      <c r="B290" t="s">
        <v>869</v>
      </c>
      <c r="C290">
        <v>34</v>
      </c>
      <c r="D290">
        <v>45.06</v>
      </c>
      <c r="E290">
        <v>137</v>
      </c>
      <c r="F290">
        <v>59.14</v>
      </c>
      <c r="G290">
        <v>75</v>
      </c>
      <c r="H290" t="s">
        <v>178</v>
      </c>
      <c r="I290" t="s">
        <v>870</v>
      </c>
      <c r="J290" s="1">
        <v>41216</v>
      </c>
    </row>
    <row r="291" spans="1:11">
      <c r="A291" t="s">
        <v>871</v>
      </c>
      <c r="B291" t="s">
        <v>872</v>
      </c>
      <c r="C291">
        <v>36</v>
      </c>
      <c r="D291">
        <v>58.29</v>
      </c>
      <c r="E291">
        <v>139</v>
      </c>
      <c r="F291">
        <v>54.99</v>
      </c>
      <c r="G291">
        <v>460</v>
      </c>
      <c r="H291" t="s">
        <v>178</v>
      </c>
      <c r="I291" t="s">
        <v>873</v>
      </c>
    </row>
    <row r="292" spans="1:11">
      <c r="A292" t="s">
        <v>874</v>
      </c>
      <c r="B292" t="s">
        <v>875</v>
      </c>
      <c r="C292">
        <v>34</v>
      </c>
      <c r="D292">
        <v>20.079999999999998</v>
      </c>
      <c r="E292">
        <v>139</v>
      </c>
      <c r="F292">
        <v>12.64</v>
      </c>
      <c r="G292">
        <v>39</v>
      </c>
      <c r="H292" t="s">
        <v>178</v>
      </c>
      <c r="I292" t="s">
        <v>876</v>
      </c>
      <c r="J292" s="1">
        <v>41093</v>
      </c>
    </row>
    <row r="293" spans="1:11">
      <c r="A293" t="s">
        <v>877</v>
      </c>
      <c r="B293" t="s">
        <v>878</v>
      </c>
      <c r="C293">
        <v>35</v>
      </c>
      <c r="D293">
        <v>38.56</v>
      </c>
      <c r="E293">
        <v>140</v>
      </c>
      <c r="F293">
        <v>26.9</v>
      </c>
      <c r="G293">
        <v>34</v>
      </c>
      <c r="H293" t="s">
        <v>178</v>
      </c>
      <c r="I293" t="s">
        <v>879</v>
      </c>
      <c r="J293" s="1">
        <v>41214</v>
      </c>
    </row>
    <row r="294" spans="1:11">
      <c r="A294" t="s">
        <v>880</v>
      </c>
      <c r="B294" t="s">
        <v>881</v>
      </c>
      <c r="C294">
        <v>34</v>
      </c>
      <c r="D294">
        <v>54.85</v>
      </c>
      <c r="E294">
        <v>137</v>
      </c>
      <c r="F294">
        <v>30.44</v>
      </c>
      <c r="G294">
        <v>67</v>
      </c>
      <c r="H294" t="s">
        <v>178</v>
      </c>
      <c r="I294" t="s">
        <v>882</v>
      </c>
      <c r="J294" s="1">
        <v>41214</v>
      </c>
      <c r="K294" s="1">
        <v>44600</v>
      </c>
    </row>
    <row r="295" spans="1:11">
      <c r="A295" t="s">
        <v>883</v>
      </c>
      <c r="B295" t="s">
        <v>884</v>
      </c>
      <c r="C295">
        <v>34</v>
      </c>
      <c r="D295">
        <v>58.13</v>
      </c>
      <c r="E295">
        <v>137</v>
      </c>
      <c r="F295">
        <v>25.39</v>
      </c>
      <c r="G295">
        <v>539</v>
      </c>
      <c r="H295" t="s">
        <v>178</v>
      </c>
      <c r="I295" t="s">
        <v>885</v>
      </c>
      <c r="J295" s="1">
        <v>44674</v>
      </c>
    </row>
    <row r="296" spans="1:11">
      <c r="A296" t="s">
        <v>886</v>
      </c>
      <c r="B296" t="s">
        <v>887</v>
      </c>
      <c r="C296">
        <v>37</v>
      </c>
      <c r="D296">
        <v>27.02</v>
      </c>
      <c r="E296">
        <v>137</v>
      </c>
      <c r="F296">
        <v>21.52</v>
      </c>
      <c r="G296">
        <v>10</v>
      </c>
      <c r="H296" t="s">
        <v>178</v>
      </c>
      <c r="I296" t="s">
        <v>888</v>
      </c>
    </row>
    <row r="297" spans="1:11">
      <c r="A297" t="s">
        <v>889</v>
      </c>
      <c r="B297" t="s">
        <v>890</v>
      </c>
      <c r="C297">
        <v>35</v>
      </c>
      <c r="D297">
        <v>52.6</v>
      </c>
      <c r="E297">
        <v>138</v>
      </c>
      <c r="F297">
        <v>7.87</v>
      </c>
      <c r="G297">
        <v>1180</v>
      </c>
      <c r="H297" t="s">
        <v>178</v>
      </c>
      <c r="I297" t="s">
        <v>891</v>
      </c>
    </row>
    <row r="298" spans="1:11">
      <c r="A298" t="s">
        <v>892</v>
      </c>
      <c r="B298" t="s">
        <v>893</v>
      </c>
      <c r="C298">
        <v>34</v>
      </c>
      <c r="D298">
        <v>51.55</v>
      </c>
      <c r="E298">
        <v>137</v>
      </c>
      <c r="F298">
        <v>43.11</v>
      </c>
      <c r="G298">
        <v>150</v>
      </c>
      <c r="H298" t="s">
        <v>178</v>
      </c>
      <c r="I298" t="s">
        <v>894</v>
      </c>
      <c r="J298" s="1">
        <v>36980</v>
      </c>
    </row>
    <row r="299" spans="1:11">
      <c r="A299" t="s">
        <v>895</v>
      </c>
      <c r="B299" t="s">
        <v>896</v>
      </c>
      <c r="C299">
        <v>35</v>
      </c>
      <c r="D299">
        <v>35.619999999999997</v>
      </c>
      <c r="E299">
        <v>136</v>
      </c>
      <c r="F299">
        <v>44.13</v>
      </c>
      <c r="G299">
        <v>109</v>
      </c>
      <c r="H299" t="s">
        <v>178</v>
      </c>
      <c r="I299" t="s">
        <v>897</v>
      </c>
      <c r="J299" s="1">
        <v>41214</v>
      </c>
    </row>
    <row r="300" spans="1:11">
      <c r="A300" t="s">
        <v>898</v>
      </c>
      <c r="B300" t="s">
        <v>899</v>
      </c>
      <c r="C300">
        <v>35</v>
      </c>
      <c r="D300">
        <v>2.2000000000000002</v>
      </c>
      <c r="E300">
        <v>139</v>
      </c>
      <c r="F300">
        <v>53.2</v>
      </c>
      <c r="G300">
        <v>45</v>
      </c>
      <c r="H300" t="s">
        <v>174</v>
      </c>
      <c r="I300" t="s">
        <v>900</v>
      </c>
      <c r="K300" s="1">
        <v>38036</v>
      </c>
    </row>
    <row r="301" spans="1:11">
      <c r="A301" t="s">
        <v>901</v>
      </c>
      <c r="B301" t="s">
        <v>902</v>
      </c>
      <c r="C301">
        <v>35</v>
      </c>
      <c r="D301">
        <v>42.36</v>
      </c>
      <c r="E301">
        <v>140</v>
      </c>
      <c r="F301">
        <v>51.32</v>
      </c>
      <c r="G301">
        <v>62</v>
      </c>
      <c r="H301" t="s">
        <v>178</v>
      </c>
      <c r="I301" t="s">
        <v>903</v>
      </c>
      <c r="J301" s="1">
        <v>36979</v>
      </c>
      <c r="K301" s="1">
        <v>42969</v>
      </c>
    </row>
    <row r="302" spans="1:11">
      <c r="A302" t="s">
        <v>904</v>
      </c>
      <c r="B302" t="s">
        <v>905</v>
      </c>
      <c r="C302">
        <v>33</v>
      </c>
      <c r="D302">
        <v>46.1</v>
      </c>
      <c r="E302">
        <v>137</v>
      </c>
      <c r="F302">
        <v>35.200000000000003</v>
      </c>
      <c r="G302">
        <v>-2202</v>
      </c>
      <c r="H302" t="s">
        <v>593</v>
      </c>
      <c r="I302" t="s">
        <v>906</v>
      </c>
    </row>
    <row r="303" spans="1:11">
      <c r="A303" t="s">
        <v>907</v>
      </c>
      <c r="B303" t="s">
        <v>908</v>
      </c>
      <c r="C303">
        <v>33</v>
      </c>
      <c r="D303">
        <v>57</v>
      </c>
      <c r="E303">
        <v>137</v>
      </c>
      <c r="F303">
        <v>45.2</v>
      </c>
      <c r="G303">
        <v>-1542</v>
      </c>
      <c r="H303" t="s">
        <v>593</v>
      </c>
      <c r="I303" t="s">
        <v>909</v>
      </c>
    </row>
    <row r="304" spans="1:11">
      <c r="A304" t="s">
        <v>910</v>
      </c>
      <c r="B304" t="s">
        <v>911</v>
      </c>
      <c r="C304">
        <v>34</v>
      </c>
      <c r="D304">
        <v>10.1</v>
      </c>
      <c r="E304">
        <v>137</v>
      </c>
      <c r="F304">
        <v>57.7</v>
      </c>
      <c r="G304">
        <v>-817</v>
      </c>
      <c r="H304" t="s">
        <v>593</v>
      </c>
      <c r="I304" t="s">
        <v>912</v>
      </c>
    </row>
    <row r="305" spans="1:11">
      <c r="A305" t="s">
        <v>913</v>
      </c>
      <c r="B305" t="s">
        <v>914</v>
      </c>
      <c r="C305">
        <v>34</v>
      </c>
      <c r="D305">
        <v>23.3</v>
      </c>
      <c r="E305">
        <v>137</v>
      </c>
      <c r="F305">
        <v>52.3</v>
      </c>
      <c r="G305">
        <v>-722</v>
      </c>
      <c r="H305" t="s">
        <v>593</v>
      </c>
      <c r="I305" t="s">
        <v>915</v>
      </c>
    </row>
    <row r="306" spans="1:11">
      <c r="A306" t="s">
        <v>916</v>
      </c>
      <c r="B306" t="s">
        <v>917</v>
      </c>
      <c r="C306">
        <v>35</v>
      </c>
      <c r="D306">
        <v>41.34</v>
      </c>
      <c r="E306">
        <v>139</v>
      </c>
      <c r="F306">
        <v>45.35</v>
      </c>
      <c r="G306">
        <v>-285</v>
      </c>
      <c r="H306" t="s">
        <v>918</v>
      </c>
      <c r="I306" t="s">
        <v>919</v>
      </c>
      <c r="K306" s="1">
        <v>40286</v>
      </c>
    </row>
    <row r="307" spans="1:11">
      <c r="A307" t="s">
        <v>916</v>
      </c>
      <c r="B307" t="s">
        <v>917</v>
      </c>
      <c r="C307">
        <v>35</v>
      </c>
      <c r="D307">
        <v>41.34</v>
      </c>
      <c r="E307">
        <v>139</v>
      </c>
      <c r="F307">
        <v>45.35</v>
      </c>
      <c r="G307">
        <v>18</v>
      </c>
      <c r="H307" t="s">
        <v>918</v>
      </c>
      <c r="I307" t="s">
        <v>919</v>
      </c>
      <c r="J307" s="1">
        <v>40286</v>
      </c>
    </row>
    <row r="308" spans="1:11">
      <c r="A308" t="s">
        <v>920</v>
      </c>
      <c r="B308" t="s">
        <v>921</v>
      </c>
      <c r="C308">
        <v>34</v>
      </c>
      <c r="D308">
        <v>31.42</v>
      </c>
      <c r="E308">
        <v>139</v>
      </c>
      <c r="F308">
        <v>17.3</v>
      </c>
      <c r="G308">
        <v>147</v>
      </c>
      <c r="H308" t="s">
        <v>178</v>
      </c>
      <c r="I308" t="s">
        <v>922</v>
      </c>
      <c r="J308" s="1">
        <v>41091</v>
      </c>
    </row>
    <row r="309" spans="1:11">
      <c r="A309" t="s">
        <v>923</v>
      </c>
      <c r="B309" t="s">
        <v>924</v>
      </c>
      <c r="C309">
        <v>33</v>
      </c>
      <c r="D309">
        <v>37.33</v>
      </c>
      <c r="E309">
        <v>136</v>
      </c>
      <c r="F309">
        <v>47.08</v>
      </c>
      <c r="G309">
        <v>-2068</v>
      </c>
      <c r="H309" t="s">
        <v>593</v>
      </c>
      <c r="I309" t="s">
        <v>925</v>
      </c>
      <c r="J309" s="1">
        <v>39722</v>
      </c>
    </row>
    <row r="310" spans="1:11">
      <c r="A310" t="s">
        <v>926</v>
      </c>
      <c r="B310" t="s">
        <v>927</v>
      </c>
      <c r="C310">
        <v>33</v>
      </c>
      <c r="D310">
        <v>44.08</v>
      </c>
      <c r="E310">
        <v>137</v>
      </c>
      <c r="F310">
        <v>1.63</v>
      </c>
      <c r="G310">
        <v>-2010</v>
      </c>
      <c r="H310" t="s">
        <v>593</v>
      </c>
      <c r="I310" t="s">
        <v>928</v>
      </c>
      <c r="J310" s="1">
        <v>39722</v>
      </c>
    </row>
    <row r="311" spans="1:11">
      <c r="A311" t="s">
        <v>929</v>
      </c>
      <c r="B311" t="s">
        <v>930</v>
      </c>
      <c r="C311">
        <v>33</v>
      </c>
      <c r="D311">
        <v>51.78</v>
      </c>
      <c r="E311">
        <v>137</v>
      </c>
      <c r="F311">
        <v>23.86</v>
      </c>
      <c r="G311">
        <v>-1000</v>
      </c>
      <c r="H311" t="s">
        <v>593</v>
      </c>
      <c r="I311" t="s">
        <v>931</v>
      </c>
      <c r="J311" s="1">
        <v>39722</v>
      </c>
    </row>
    <row r="312" spans="1:11">
      <c r="A312" t="s">
        <v>932</v>
      </c>
      <c r="B312" t="s">
        <v>933</v>
      </c>
      <c r="C312">
        <v>34</v>
      </c>
      <c r="D312">
        <v>0.48</v>
      </c>
      <c r="E312">
        <v>137</v>
      </c>
      <c r="F312">
        <v>32.29</v>
      </c>
      <c r="G312">
        <v>-1836</v>
      </c>
      <c r="H312" t="s">
        <v>593</v>
      </c>
      <c r="I312" t="s">
        <v>934</v>
      </c>
      <c r="J312" s="1">
        <v>39722</v>
      </c>
    </row>
    <row r="313" spans="1:11">
      <c r="A313" t="s">
        <v>935</v>
      </c>
      <c r="B313" t="s">
        <v>936</v>
      </c>
      <c r="C313">
        <v>34</v>
      </c>
      <c r="D313">
        <v>15.13</v>
      </c>
      <c r="E313">
        <v>137</v>
      </c>
      <c r="F313">
        <v>42.98</v>
      </c>
      <c r="G313">
        <v>-1019</v>
      </c>
      <c r="H313" t="s">
        <v>593</v>
      </c>
      <c r="I313" t="s">
        <v>937</v>
      </c>
      <c r="J313" s="1">
        <v>39722</v>
      </c>
    </row>
    <row r="314" spans="1:11">
      <c r="A314" t="s">
        <v>938</v>
      </c>
      <c r="B314" t="s">
        <v>939</v>
      </c>
      <c r="C314">
        <v>36</v>
      </c>
      <c r="D314">
        <v>36.49</v>
      </c>
      <c r="E314">
        <v>137</v>
      </c>
      <c r="F314">
        <v>19.82</v>
      </c>
      <c r="G314">
        <v>236</v>
      </c>
      <c r="H314" t="s">
        <v>178</v>
      </c>
      <c r="I314" t="s">
        <v>940</v>
      </c>
    </row>
    <row r="315" spans="1:11">
      <c r="A315" t="s">
        <v>941</v>
      </c>
      <c r="B315" t="s">
        <v>942</v>
      </c>
      <c r="C315">
        <v>35</v>
      </c>
      <c r="D315">
        <v>9.58</v>
      </c>
      <c r="E315">
        <v>140</v>
      </c>
      <c r="F315">
        <v>11.95</v>
      </c>
      <c r="G315">
        <v>80</v>
      </c>
      <c r="H315" t="s">
        <v>178</v>
      </c>
      <c r="I315" t="s">
        <v>943</v>
      </c>
      <c r="J315" s="1">
        <v>41214</v>
      </c>
    </row>
    <row r="316" spans="1:11">
      <c r="A316" t="s">
        <v>944</v>
      </c>
      <c r="B316" t="s">
        <v>945</v>
      </c>
      <c r="C316">
        <v>37</v>
      </c>
      <c r="D316">
        <v>12.51</v>
      </c>
      <c r="E316">
        <v>139</v>
      </c>
      <c r="F316">
        <v>3.39</v>
      </c>
      <c r="G316">
        <v>226</v>
      </c>
      <c r="H316" t="s">
        <v>178</v>
      </c>
      <c r="I316" t="s">
        <v>946</v>
      </c>
      <c r="J316" s="1">
        <v>42510</v>
      </c>
    </row>
    <row r="317" spans="1:11">
      <c r="A317" t="s">
        <v>947</v>
      </c>
      <c r="B317" t="s">
        <v>948</v>
      </c>
      <c r="C317">
        <v>35</v>
      </c>
      <c r="D317">
        <v>0.01</v>
      </c>
      <c r="E317">
        <v>139</v>
      </c>
      <c r="F317">
        <v>3.96</v>
      </c>
      <c r="G317">
        <v>85</v>
      </c>
      <c r="H317" t="s">
        <v>231</v>
      </c>
      <c r="I317" t="s">
        <v>949</v>
      </c>
      <c r="K317" s="1">
        <v>37369</v>
      </c>
    </row>
    <row r="318" spans="1:11">
      <c r="A318" t="s">
        <v>950</v>
      </c>
      <c r="B318" t="s">
        <v>951</v>
      </c>
      <c r="C318">
        <v>34</v>
      </c>
      <c r="D318">
        <v>4.54</v>
      </c>
      <c r="E318">
        <v>139</v>
      </c>
      <c r="F318">
        <v>28.8</v>
      </c>
      <c r="G318">
        <v>34</v>
      </c>
      <c r="H318" t="s">
        <v>231</v>
      </c>
      <c r="I318" t="s">
        <v>952</v>
      </c>
      <c r="J318" s="1">
        <v>36875</v>
      </c>
      <c r="K318" s="1">
        <v>38120</v>
      </c>
    </row>
    <row r="319" spans="1:11">
      <c r="A319" t="s">
        <v>953</v>
      </c>
      <c r="B319" t="s">
        <v>954</v>
      </c>
      <c r="C319">
        <v>32</v>
      </c>
      <c r="D319">
        <v>28.02</v>
      </c>
      <c r="E319">
        <v>139</v>
      </c>
      <c r="F319">
        <v>45.64</v>
      </c>
      <c r="G319">
        <v>192</v>
      </c>
      <c r="H319" t="s">
        <v>231</v>
      </c>
      <c r="I319" t="s">
        <v>955</v>
      </c>
      <c r="J319" s="1">
        <v>40458</v>
      </c>
    </row>
    <row r="320" spans="1:11">
      <c r="A320" t="s">
        <v>956</v>
      </c>
      <c r="B320" t="s">
        <v>957</v>
      </c>
      <c r="C320">
        <v>36</v>
      </c>
      <c r="D320">
        <v>22.31</v>
      </c>
      <c r="E320">
        <v>138</v>
      </c>
      <c r="F320">
        <v>30.33</v>
      </c>
      <c r="G320">
        <v>1289</v>
      </c>
      <c r="H320" t="s">
        <v>231</v>
      </c>
      <c r="I320" t="s">
        <v>958</v>
      </c>
      <c r="J320" s="1">
        <v>40610</v>
      </c>
    </row>
    <row r="321" spans="1:11">
      <c r="A321" t="s">
        <v>959</v>
      </c>
      <c r="B321" t="s">
        <v>960</v>
      </c>
      <c r="C321">
        <v>36</v>
      </c>
      <c r="D321">
        <v>23.37</v>
      </c>
      <c r="E321">
        <v>138</v>
      </c>
      <c r="F321">
        <v>31.13</v>
      </c>
      <c r="G321">
        <v>1864</v>
      </c>
      <c r="H321" t="s">
        <v>231</v>
      </c>
      <c r="I321" t="s">
        <v>961</v>
      </c>
      <c r="J321" s="1">
        <v>39555</v>
      </c>
    </row>
    <row r="322" spans="1:11">
      <c r="A322" t="s">
        <v>962</v>
      </c>
      <c r="B322" t="s">
        <v>963</v>
      </c>
      <c r="C322">
        <v>35</v>
      </c>
      <c r="D322">
        <v>19.989999999999998</v>
      </c>
      <c r="E322">
        <v>138</v>
      </c>
      <c r="F322">
        <v>48.28</v>
      </c>
      <c r="G322">
        <v>1224</v>
      </c>
      <c r="H322" t="s">
        <v>231</v>
      </c>
      <c r="I322" t="s">
        <v>964</v>
      </c>
      <c r="J322" s="1">
        <v>40452</v>
      </c>
    </row>
    <row r="323" spans="1:11">
      <c r="A323" t="s">
        <v>965</v>
      </c>
      <c r="B323" t="s">
        <v>966</v>
      </c>
      <c r="C323">
        <v>35</v>
      </c>
      <c r="D323">
        <v>21.64</v>
      </c>
      <c r="E323">
        <v>138</v>
      </c>
      <c r="F323">
        <v>43.64</v>
      </c>
      <c r="G323">
        <v>3772</v>
      </c>
      <c r="H323" t="s">
        <v>231</v>
      </c>
      <c r="I323" t="s">
        <v>967</v>
      </c>
    </row>
    <row r="324" spans="1:11">
      <c r="A324" t="s">
        <v>968</v>
      </c>
      <c r="B324" t="s">
        <v>969</v>
      </c>
      <c r="C324">
        <v>35</v>
      </c>
      <c r="D324">
        <v>21.64</v>
      </c>
      <c r="E324">
        <v>138</v>
      </c>
      <c r="F324">
        <v>43.64</v>
      </c>
      <c r="G324">
        <v>3772</v>
      </c>
      <c r="H324" t="s">
        <v>231</v>
      </c>
      <c r="I324" t="s">
        <v>970</v>
      </c>
      <c r="J324" s="1">
        <v>37495</v>
      </c>
      <c r="K324" s="1">
        <v>37499</v>
      </c>
    </row>
    <row r="325" spans="1:11">
      <c r="A325" t="s">
        <v>971</v>
      </c>
      <c r="B325" t="s">
        <v>972</v>
      </c>
      <c r="C325">
        <v>33</v>
      </c>
      <c r="D325">
        <v>7.32</v>
      </c>
      <c r="E325">
        <v>139</v>
      </c>
      <c r="F325">
        <v>46.77</v>
      </c>
      <c r="G325">
        <v>104</v>
      </c>
      <c r="H325" t="s">
        <v>231</v>
      </c>
      <c r="I325" t="s">
        <v>973</v>
      </c>
      <c r="J325" s="1">
        <v>40452</v>
      </c>
    </row>
    <row r="326" spans="1:11">
      <c r="A326" t="s">
        <v>974</v>
      </c>
      <c r="B326" t="s">
        <v>975</v>
      </c>
      <c r="C326">
        <v>35</v>
      </c>
      <c r="D326">
        <v>14.76</v>
      </c>
      <c r="E326">
        <v>139</v>
      </c>
      <c r="F326">
        <v>3.01</v>
      </c>
      <c r="G326">
        <v>452</v>
      </c>
      <c r="H326" t="s">
        <v>231</v>
      </c>
      <c r="I326" t="s">
        <v>976</v>
      </c>
      <c r="J326" s="1">
        <v>40605</v>
      </c>
    </row>
    <row r="327" spans="1:11">
      <c r="A327" t="s">
        <v>977</v>
      </c>
      <c r="B327" t="s">
        <v>978</v>
      </c>
      <c r="C327">
        <v>36</v>
      </c>
      <c r="D327">
        <v>8.7799999999999994</v>
      </c>
      <c r="E327">
        <v>136</v>
      </c>
      <c r="F327">
        <v>45.86</v>
      </c>
      <c r="G327">
        <v>2345</v>
      </c>
      <c r="H327" t="s">
        <v>231</v>
      </c>
      <c r="I327" t="s">
        <v>979</v>
      </c>
      <c r="J327" s="1">
        <v>38691</v>
      </c>
    </row>
    <row r="328" spans="1:11">
      <c r="A328" t="s">
        <v>980</v>
      </c>
      <c r="B328" t="s">
        <v>981</v>
      </c>
      <c r="C328">
        <v>36</v>
      </c>
      <c r="D328">
        <v>7.72</v>
      </c>
      <c r="E328">
        <v>136</v>
      </c>
      <c r="F328">
        <v>45.17</v>
      </c>
      <c r="G328">
        <v>1540</v>
      </c>
      <c r="H328" t="s">
        <v>231</v>
      </c>
      <c r="I328" t="s">
        <v>982</v>
      </c>
      <c r="J328" s="1">
        <v>40864</v>
      </c>
    </row>
    <row r="329" spans="1:11">
      <c r="A329" t="s">
        <v>983</v>
      </c>
      <c r="B329" t="s">
        <v>984</v>
      </c>
      <c r="C329">
        <v>24</v>
      </c>
      <c r="D329">
        <v>46.12</v>
      </c>
      <c r="E329">
        <v>141</v>
      </c>
      <c r="F329">
        <v>18.43</v>
      </c>
      <c r="G329">
        <v>72</v>
      </c>
      <c r="H329" t="s">
        <v>231</v>
      </c>
      <c r="I329" t="s">
        <v>985</v>
      </c>
      <c r="J329" s="1">
        <v>40924</v>
      </c>
    </row>
    <row r="330" spans="1:11">
      <c r="A330" t="s">
        <v>986</v>
      </c>
      <c r="B330" t="s">
        <v>987</v>
      </c>
      <c r="C330">
        <v>34</v>
      </c>
      <c r="D330">
        <v>58.28</v>
      </c>
      <c r="E330">
        <v>139</v>
      </c>
      <c r="F330">
        <v>5.05</v>
      </c>
      <c r="G330">
        <v>-11</v>
      </c>
      <c r="H330" t="s">
        <v>231</v>
      </c>
      <c r="I330" t="s">
        <v>988</v>
      </c>
      <c r="J330" s="1">
        <v>40454</v>
      </c>
    </row>
    <row r="331" spans="1:11">
      <c r="A331" t="s">
        <v>989</v>
      </c>
      <c r="B331" t="s">
        <v>990</v>
      </c>
      <c r="C331">
        <v>35</v>
      </c>
      <c r="D331">
        <v>0.46</v>
      </c>
      <c r="E331">
        <v>139</v>
      </c>
      <c r="F331">
        <v>5.86</v>
      </c>
      <c r="G331">
        <v>12</v>
      </c>
      <c r="H331" t="s">
        <v>231</v>
      </c>
      <c r="I331" t="s">
        <v>991</v>
      </c>
      <c r="J331" s="1">
        <v>37011</v>
      </c>
    </row>
    <row r="332" spans="1:11">
      <c r="A332" t="s">
        <v>992</v>
      </c>
      <c r="B332" t="s">
        <v>993</v>
      </c>
      <c r="C332">
        <v>36</v>
      </c>
      <c r="D332">
        <v>38.08</v>
      </c>
      <c r="E332">
        <v>138</v>
      </c>
      <c r="F332">
        <v>33.32</v>
      </c>
      <c r="G332">
        <v>1682</v>
      </c>
      <c r="H332" t="s">
        <v>231</v>
      </c>
      <c r="I332" t="s">
        <v>994</v>
      </c>
      <c r="J332" s="1">
        <v>40613</v>
      </c>
    </row>
    <row r="333" spans="1:11">
      <c r="A333" t="s">
        <v>995</v>
      </c>
      <c r="B333" t="s">
        <v>996</v>
      </c>
      <c r="C333">
        <v>34</v>
      </c>
      <c r="D333">
        <v>13.16</v>
      </c>
      <c r="E333">
        <v>139</v>
      </c>
      <c r="F333">
        <v>8.0299999999999994</v>
      </c>
      <c r="G333">
        <v>34</v>
      </c>
      <c r="H333" t="s">
        <v>231</v>
      </c>
      <c r="I333" t="s">
        <v>997</v>
      </c>
      <c r="J333" s="1">
        <v>37045</v>
      </c>
      <c r="K333" s="1">
        <v>37045</v>
      </c>
    </row>
    <row r="334" spans="1:11">
      <c r="A334" t="s">
        <v>998</v>
      </c>
      <c r="B334" t="s">
        <v>999</v>
      </c>
      <c r="C334">
        <v>36</v>
      </c>
      <c r="D334">
        <v>38.880000000000003</v>
      </c>
      <c r="E334">
        <v>138</v>
      </c>
      <c r="F334">
        <v>32.729999999999997</v>
      </c>
      <c r="G334">
        <v>1933</v>
      </c>
      <c r="H334" t="s">
        <v>231</v>
      </c>
      <c r="I334" t="s">
        <v>1000</v>
      </c>
      <c r="J334" s="1">
        <v>37371</v>
      </c>
    </row>
    <row r="335" spans="1:11">
      <c r="A335" t="s">
        <v>1001</v>
      </c>
      <c r="B335" t="s">
        <v>1002</v>
      </c>
      <c r="C335">
        <v>34</v>
      </c>
      <c r="D335">
        <v>13.24</v>
      </c>
      <c r="E335">
        <v>139</v>
      </c>
      <c r="F335">
        <v>8.91</v>
      </c>
      <c r="G335">
        <v>276</v>
      </c>
      <c r="H335" t="s">
        <v>231</v>
      </c>
      <c r="I335" t="s">
        <v>1003</v>
      </c>
      <c r="J335" s="1">
        <v>40452</v>
      </c>
    </row>
    <row r="336" spans="1:11">
      <c r="A336" t="s">
        <v>1004</v>
      </c>
      <c r="B336" t="s">
        <v>1005</v>
      </c>
      <c r="C336">
        <v>34</v>
      </c>
      <c r="D336">
        <v>4.38</v>
      </c>
      <c r="E336">
        <v>139</v>
      </c>
      <c r="F336">
        <v>30.86</v>
      </c>
      <c r="G336">
        <v>373</v>
      </c>
      <c r="H336" t="s">
        <v>231</v>
      </c>
      <c r="I336" t="s">
        <v>1006</v>
      </c>
      <c r="J336" s="1">
        <v>40452</v>
      </c>
    </row>
    <row r="337" spans="1:11">
      <c r="A337" t="s">
        <v>1007</v>
      </c>
      <c r="B337" t="s">
        <v>1008</v>
      </c>
      <c r="C337">
        <v>34</v>
      </c>
      <c r="D337">
        <v>5.93</v>
      </c>
      <c r="E337">
        <v>139</v>
      </c>
      <c r="F337">
        <v>31.95</v>
      </c>
      <c r="G337">
        <v>525</v>
      </c>
      <c r="H337" t="s">
        <v>231</v>
      </c>
      <c r="I337" t="s">
        <v>1009</v>
      </c>
    </row>
    <row r="338" spans="1:11">
      <c r="A338" t="s">
        <v>1010</v>
      </c>
      <c r="B338" t="s">
        <v>1011</v>
      </c>
      <c r="C338">
        <v>34</v>
      </c>
      <c r="D338">
        <v>7.45</v>
      </c>
      <c r="E338">
        <v>139</v>
      </c>
      <c r="F338">
        <v>31.32</v>
      </c>
      <c r="G338">
        <v>48</v>
      </c>
      <c r="H338" t="s">
        <v>231</v>
      </c>
      <c r="I338" t="s">
        <v>1012</v>
      </c>
      <c r="J338" s="1">
        <v>36858</v>
      </c>
      <c r="K338" s="1">
        <v>38120</v>
      </c>
    </row>
    <row r="339" spans="1:11">
      <c r="A339" t="s">
        <v>1013</v>
      </c>
      <c r="B339" t="s">
        <v>1014</v>
      </c>
      <c r="C339">
        <v>34</v>
      </c>
      <c r="D339">
        <v>4.42</v>
      </c>
      <c r="E339">
        <v>139</v>
      </c>
      <c r="F339">
        <v>33.51</v>
      </c>
      <c r="G339">
        <v>29</v>
      </c>
      <c r="H339" t="s">
        <v>231</v>
      </c>
      <c r="I339" t="s">
        <v>1015</v>
      </c>
      <c r="J339" s="1">
        <v>36787</v>
      </c>
      <c r="K339" s="1">
        <v>38119</v>
      </c>
    </row>
    <row r="340" spans="1:11">
      <c r="A340" t="s">
        <v>1016</v>
      </c>
      <c r="B340" t="s">
        <v>1017</v>
      </c>
      <c r="C340">
        <v>34</v>
      </c>
      <c r="D340">
        <v>4.7699999999999996</v>
      </c>
      <c r="E340">
        <v>139</v>
      </c>
      <c r="F340">
        <v>31.36</v>
      </c>
      <c r="G340">
        <v>687</v>
      </c>
      <c r="H340" t="s">
        <v>231</v>
      </c>
      <c r="I340" t="s">
        <v>1018</v>
      </c>
      <c r="J340" s="1">
        <v>41607</v>
      </c>
    </row>
    <row r="341" spans="1:11">
      <c r="A341" t="s">
        <v>1019</v>
      </c>
      <c r="B341" t="s">
        <v>1020</v>
      </c>
      <c r="C341">
        <v>34</v>
      </c>
      <c r="D341">
        <v>4.3</v>
      </c>
      <c r="E341">
        <v>139</v>
      </c>
      <c r="F341">
        <v>29.23</v>
      </c>
      <c r="G341">
        <v>200</v>
      </c>
      <c r="H341" t="s">
        <v>231</v>
      </c>
      <c r="I341" t="s">
        <v>1021</v>
      </c>
      <c r="J341" s="1">
        <v>39050</v>
      </c>
      <c r="K341" s="1">
        <v>41041</v>
      </c>
    </row>
    <row r="342" spans="1:11">
      <c r="A342" t="s">
        <v>1022</v>
      </c>
      <c r="B342" t="s">
        <v>1023</v>
      </c>
      <c r="C342">
        <v>34</v>
      </c>
      <c r="D342">
        <v>5.63</v>
      </c>
      <c r="E342">
        <v>139</v>
      </c>
      <c r="F342">
        <v>33.69</v>
      </c>
      <c r="G342">
        <v>40</v>
      </c>
      <c r="H342" t="s">
        <v>231</v>
      </c>
      <c r="I342" t="s">
        <v>1024</v>
      </c>
      <c r="J342" s="1">
        <v>39997</v>
      </c>
      <c r="K342" s="1">
        <v>40226</v>
      </c>
    </row>
    <row r="343" spans="1:11">
      <c r="A343" t="s">
        <v>1025</v>
      </c>
      <c r="B343" t="s">
        <v>1026</v>
      </c>
      <c r="C343">
        <v>34</v>
      </c>
      <c r="D343">
        <v>3.6</v>
      </c>
      <c r="E343">
        <v>139</v>
      </c>
      <c r="F343">
        <v>32.18</v>
      </c>
      <c r="G343">
        <v>61</v>
      </c>
      <c r="H343" t="s">
        <v>231</v>
      </c>
      <c r="I343" t="s">
        <v>1027</v>
      </c>
      <c r="K343" s="1">
        <v>41087</v>
      </c>
    </row>
    <row r="344" spans="1:11">
      <c r="A344" t="s">
        <v>1028</v>
      </c>
      <c r="B344" t="s">
        <v>1029</v>
      </c>
      <c r="C344">
        <v>37</v>
      </c>
      <c r="D344">
        <v>6.41</v>
      </c>
      <c r="E344">
        <v>139</v>
      </c>
      <c r="F344">
        <v>55.89</v>
      </c>
      <c r="G344">
        <v>1172</v>
      </c>
      <c r="H344" t="s">
        <v>231</v>
      </c>
      <c r="I344" t="s">
        <v>1030</v>
      </c>
      <c r="J344" s="1">
        <v>40603</v>
      </c>
    </row>
    <row r="345" spans="1:11">
      <c r="A345" t="s">
        <v>1031</v>
      </c>
      <c r="B345" t="s">
        <v>1032</v>
      </c>
      <c r="C345">
        <v>34</v>
      </c>
      <c r="D345">
        <v>21.76</v>
      </c>
      <c r="E345">
        <v>139</v>
      </c>
      <c r="F345">
        <v>14.92</v>
      </c>
      <c r="G345">
        <v>-56</v>
      </c>
      <c r="H345" t="s">
        <v>231</v>
      </c>
      <c r="I345" t="s">
        <v>1033</v>
      </c>
      <c r="J345" s="1">
        <v>40452</v>
      </c>
    </row>
    <row r="346" spans="1:11">
      <c r="A346" t="s">
        <v>1034</v>
      </c>
      <c r="B346" t="s">
        <v>1035</v>
      </c>
      <c r="C346">
        <v>34</v>
      </c>
      <c r="D346">
        <v>22.22</v>
      </c>
      <c r="E346">
        <v>139</v>
      </c>
      <c r="F346">
        <v>16.16</v>
      </c>
      <c r="G346">
        <v>30</v>
      </c>
      <c r="H346" t="s">
        <v>231</v>
      </c>
      <c r="I346" t="s">
        <v>1036</v>
      </c>
      <c r="J346" s="1">
        <v>36723</v>
      </c>
      <c r="K346" s="1">
        <v>36971</v>
      </c>
    </row>
    <row r="347" spans="1:11">
      <c r="A347" t="s">
        <v>1037</v>
      </c>
      <c r="B347" t="s">
        <v>1038</v>
      </c>
      <c r="C347">
        <v>36</v>
      </c>
      <c r="D347">
        <v>6.85</v>
      </c>
      <c r="E347">
        <v>137</v>
      </c>
      <c r="F347">
        <v>35.81</v>
      </c>
      <c r="G347">
        <v>1704</v>
      </c>
      <c r="H347" t="s">
        <v>231</v>
      </c>
      <c r="I347" t="s">
        <v>1039</v>
      </c>
      <c r="J347" s="1">
        <v>40603</v>
      </c>
    </row>
    <row r="348" spans="1:11">
      <c r="A348" t="s">
        <v>1040</v>
      </c>
      <c r="B348" t="s">
        <v>1041</v>
      </c>
      <c r="C348">
        <v>37</v>
      </c>
      <c r="D348">
        <v>6.38</v>
      </c>
      <c r="E348">
        <v>139</v>
      </c>
      <c r="F348">
        <v>59.44</v>
      </c>
      <c r="G348">
        <v>1083</v>
      </c>
      <c r="H348" t="s">
        <v>231</v>
      </c>
      <c r="I348" t="s">
        <v>1042</v>
      </c>
      <c r="J348" s="1">
        <v>37245</v>
      </c>
    </row>
    <row r="349" spans="1:11">
      <c r="A349" t="s">
        <v>1043</v>
      </c>
      <c r="B349" t="s">
        <v>1044</v>
      </c>
      <c r="C349">
        <v>36</v>
      </c>
      <c r="D349">
        <v>48.22</v>
      </c>
      <c r="E349">
        <v>139</v>
      </c>
      <c r="F349">
        <v>24.46</v>
      </c>
      <c r="G349">
        <v>1572</v>
      </c>
      <c r="H349" t="s">
        <v>231</v>
      </c>
      <c r="I349" t="s">
        <v>1045</v>
      </c>
      <c r="J349" s="1">
        <v>40603</v>
      </c>
    </row>
    <row r="350" spans="1:11">
      <c r="A350" t="s">
        <v>1046</v>
      </c>
      <c r="B350" t="s">
        <v>1047</v>
      </c>
      <c r="C350">
        <v>36</v>
      </c>
      <c r="D350">
        <v>57.35</v>
      </c>
      <c r="E350">
        <v>138</v>
      </c>
      <c r="F350">
        <v>2.29</v>
      </c>
      <c r="G350">
        <v>1048</v>
      </c>
      <c r="H350" t="s">
        <v>231</v>
      </c>
      <c r="I350" t="s">
        <v>1048</v>
      </c>
      <c r="J350" s="1">
        <v>40605</v>
      </c>
    </row>
    <row r="351" spans="1:11">
      <c r="A351" t="s">
        <v>1049</v>
      </c>
      <c r="B351" t="s">
        <v>1050</v>
      </c>
      <c r="C351">
        <v>35</v>
      </c>
      <c r="D351">
        <v>52.61</v>
      </c>
      <c r="E351">
        <v>137</v>
      </c>
      <c r="F351">
        <v>29.73</v>
      </c>
      <c r="G351">
        <v>2228</v>
      </c>
      <c r="H351" t="s">
        <v>231</v>
      </c>
      <c r="I351" t="s">
        <v>1051</v>
      </c>
      <c r="J351" s="1">
        <v>37921</v>
      </c>
    </row>
    <row r="352" spans="1:11">
      <c r="A352" t="s">
        <v>1052</v>
      </c>
      <c r="B352" t="s">
        <v>1053</v>
      </c>
      <c r="C352">
        <v>35</v>
      </c>
      <c r="D352">
        <v>52.39</v>
      </c>
      <c r="E352">
        <v>137</v>
      </c>
      <c r="F352">
        <v>30.21</v>
      </c>
      <c r="G352">
        <v>2099</v>
      </c>
      <c r="H352" t="s">
        <v>231</v>
      </c>
      <c r="I352" t="s">
        <v>1054</v>
      </c>
      <c r="J352" s="1">
        <v>40603</v>
      </c>
    </row>
    <row r="353" spans="1:11">
      <c r="A353" t="s">
        <v>1055</v>
      </c>
      <c r="B353" t="s">
        <v>1056</v>
      </c>
      <c r="C353">
        <v>34</v>
      </c>
      <c r="D353">
        <v>42.93</v>
      </c>
      <c r="E353">
        <v>139</v>
      </c>
      <c r="F353">
        <v>24.73</v>
      </c>
      <c r="G353">
        <v>511</v>
      </c>
      <c r="H353" t="s">
        <v>231</v>
      </c>
      <c r="I353" t="s">
        <v>1057</v>
      </c>
      <c r="J353" s="1">
        <v>40452</v>
      </c>
    </row>
    <row r="354" spans="1:11">
      <c r="A354" t="s">
        <v>1058</v>
      </c>
      <c r="B354" t="s">
        <v>1059</v>
      </c>
      <c r="C354">
        <v>34</v>
      </c>
      <c r="D354">
        <v>46.71</v>
      </c>
      <c r="E354">
        <v>139</v>
      </c>
      <c r="F354">
        <v>21.66</v>
      </c>
      <c r="G354">
        <v>-50</v>
      </c>
      <c r="H354" t="s">
        <v>231</v>
      </c>
      <c r="I354" t="s">
        <v>1060</v>
      </c>
      <c r="J354" s="1">
        <v>40452</v>
      </c>
    </row>
    <row r="355" spans="1:11">
      <c r="A355" t="s">
        <v>1061</v>
      </c>
      <c r="B355" t="s">
        <v>1062</v>
      </c>
      <c r="C355">
        <v>34</v>
      </c>
      <c r="D355">
        <v>44.16</v>
      </c>
      <c r="E355">
        <v>139</v>
      </c>
      <c r="F355">
        <v>23.21</v>
      </c>
      <c r="G355">
        <v>553</v>
      </c>
      <c r="H355" t="s">
        <v>231</v>
      </c>
      <c r="I355" t="s">
        <v>1063</v>
      </c>
    </row>
    <row r="356" spans="1:11">
      <c r="A356" t="s">
        <v>1064</v>
      </c>
      <c r="B356" t="s">
        <v>1065</v>
      </c>
      <c r="C356">
        <v>34</v>
      </c>
      <c r="D356">
        <v>45.48</v>
      </c>
      <c r="E356">
        <v>139</v>
      </c>
      <c r="F356">
        <v>22.28</v>
      </c>
      <c r="G356">
        <v>170</v>
      </c>
      <c r="H356" t="s">
        <v>231</v>
      </c>
      <c r="I356" t="s">
        <v>1066</v>
      </c>
      <c r="J356" s="1">
        <v>37369</v>
      </c>
      <c r="K356" s="1">
        <v>40679</v>
      </c>
    </row>
    <row r="357" spans="1:11">
      <c r="A357" t="s">
        <v>1067</v>
      </c>
      <c r="B357" t="s">
        <v>1068</v>
      </c>
      <c r="C357">
        <v>34</v>
      </c>
      <c r="D357">
        <v>46.48</v>
      </c>
      <c r="E357">
        <v>139</v>
      </c>
      <c r="F357">
        <v>24.64</v>
      </c>
      <c r="G357">
        <v>171</v>
      </c>
      <c r="H357" t="s">
        <v>231</v>
      </c>
      <c r="I357" t="s">
        <v>1069</v>
      </c>
      <c r="J357" s="1">
        <v>40452</v>
      </c>
    </row>
    <row r="358" spans="1:11">
      <c r="A358" t="s">
        <v>1070</v>
      </c>
      <c r="B358" t="s">
        <v>1071</v>
      </c>
      <c r="C358">
        <v>34</v>
      </c>
      <c r="D358">
        <v>19.54</v>
      </c>
      <c r="E358">
        <v>139</v>
      </c>
      <c r="F358">
        <v>13.5</v>
      </c>
      <c r="G358">
        <v>23</v>
      </c>
      <c r="H358" t="s">
        <v>231</v>
      </c>
      <c r="I358" t="s">
        <v>1072</v>
      </c>
      <c r="K358" s="1">
        <v>41087</v>
      </c>
    </row>
    <row r="359" spans="1:11">
      <c r="A359" t="s">
        <v>1073</v>
      </c>
      <c r="B359" t="s">
        <v>1074</v>
      </c>
      <c r="C359">
        <v>35</v>
      </c>
      <c r="D359">
        <v>0.01</v>
      </c>
      <c r="E359">
        <v>139</v>
      </c>
      <c r="F359">
        <v>3.96</v>
      </c>
      <c r="G359">
        <v>85</v>
      </c>
      <c r="H359" t="s">
        <v>231</v>
      </c>
      <c r="I359" t="s">
        <v>1075</v>
      </c>
      <c r="J359" s="1">
        <v>37371</v>
      </c>
      <c r="K359" s="1">
        <v>38046</v>
      </c>
    </row>
    <row r="360" spans="1:11">
      <c r="A360" t="s">
        <v>1076</v>
      </c>
      <c r="B360" t="s">
        <v>1077</v>
      </c>
      <c r="C360">
        <v>36</v>
      </c>
      <c r="D360">
        <v>15.47</v>
      </c>
      <c r="E360">
        <v>137</v>
      </c>
      <c r="F360">
        <v>34.450000000000003</v>
      </c>
      <c r="G360">
        <v>1078</v>
      </c>
      <c r="H360" t="s">
        <v>231</v>
      </c>
      <c r="I360" t="s">
        <v>1078</v>
      </c>
      <c r="J360" s="1">
        <v>40452</v>
      </c>
    </row>
    <row r="361" spans="1:11">
      <c r="A361" t="s">
        <v>1079</v>
      </c>
      <c r="B361" t="s">
        <v>1080</v>
      </c>
      <c r="C361">
        <v>36</v>
      </c>
      <c r="D361">
        <v>20.43</v>
      </c>
      <c r="E361">
        <v>140</v>
      </c>
      <c r="F361">
        <v>35.21</v>
      </c>
      <c r="G361">
        <v>20</v>
      </c>
      <c r="H361" t="s">
        <v>178</v>
      </c>
      <c r="I361" t="s">
        <v>1081</v>
      </c>
      <c r="J361" s="1">
        <v>41091</v>
      </c>
    </row>
    <row r="362" spans="1:11">
      <c r="A362" t="s">
        <v>1082</v>
      </c>
      <c r="B362" t="s">
        <v>1083</v>
      </c>
      <c r="C362">
        <v>35</v>
      </c>
      <c r="D362">
        <v>21.76</v>
      </c>
      <c r="E362">
        <v>137</v>
      </c>
      <c r="F362">
        <v>51.56</v>
      </c>
      <c r="G362">
        <v>800</v>
      </c>
      <c r="H362" t="s">
        <v>178</v>
      </c>
      <c r="I362" t="s">
        <v>1084</v>
      </c>
    </row>
    <row r="363" spans="1:11">
      <c r="A363" t="s">
        <v>1085</v>
      </c>
      <c r="B363" t="s">
        <v>1086</v>
      </c>
      <c r="C363">
        <v>35</v>
      </c>
      <c r="D363">
        <v>13.63</v>
      </c>
      <c r="E363">
        <v>139</v>
      </c>
      <c r="F363">
        <v>39.729999999999997</v>
      </c>
      <c r="G363">
        <v>80</v>
      </c>
      <c r="H363" t="s">
        <v>178</v>
      </c>
      <c r="I363" t="s">
        <v>1087</v>
      </c>
    </row>
    <row r="364" spans="1:11">
      <c r="A364" t="s">
        <v>1088</v>
      </c>
      <c r="B364" t="s">
        <v>1089</v>
      </c>
      <c r="C364">
        <v>34</v>
      </c>
      <c r="D364">
        <v>59.92</v>
      </c>
      <c r="E364">
        <v>137</v>
      </c>
      <c r="F364">
        <v>43.84</v>
      </c>
      <c r="G364">
        <v>93</v>
      </c>
      <c r="H364" t="s">
        <v>691</v>
      </c>
      <c r="I364" t="s">
        <v>1090</v>
      </c>
      <c r="J364" s="1">
        <v>36375</v>
      </c>
    </row>
    <row r="365" spans="1:11">
      <c r="A365" t="s">
        <v>1091</v>
      </c>
      <c r="B365" t="s">
        <v>1092</v>
      </c>
      <c r="C365">
        <v>34</v>
      </c>
      <c r="D365">
        <v>56.61</v>
      </c>
      <c r="E365">
        <v>134</v>
      </c>
      <c r="F365">
        <v>9.92</v>
      </c>
      <c r="G365">
        <v>170</v>
      </c>
      <c r="H365" t="s">
        <v>178</v>
      </c>
      <c r="I365" t="s">
        <v>1093</v>
      </c>
    </row>
    <row r="366" spans="1:11">
      <c r="A366" t="s">
        <v>1094</v>
      </c>
      <c r="B366" t="s">
        <v>1095</v>
      </c>
      <c r="C366">
        <v>33</v>
      </c>
      <c r="D366">
        <v>47.74</v>
      </c>
      <c r="E366">
        <v>134</v>
      </c>
      <c r="F366">
        <v>26.93</v>
      </c>
      <c r="G366">
        <v>165</v>
      </c>
      <c r="H366" t="s">
        <v>178</v>
      </c>
      <c r="I366" t="s">
        <v>1096</v>
      </c>
    </row>
    <row r="367" spans="1:11">
      <c r="A367" t="s">
        <v>1097</v>
      </c>
      <c r="B367" t="s">
        <v>1098</v>
      </c>
      <c r="C367">
        <v>35</v>
      </c>
      <c r="D367">
        <v>25.32</v>
      </c>
      <c r="E367">
        <v>134</v>
      </c>
      <c r="F367">
        <v>31.39</v>
      </c>
      <c r="G367">
        <v>330</v>
      </c>
      <c r="H367" t="s">
        <v>231</v>
      </c>
      <c r="I367" t="s">
        <v>1099</v>
      </c>
      <c r="J367" s="1">
        <v>36916</v>
      </c>
      <c r="K367" s="1">
        <v>37830</v>
      </c>
    </row>
    <row r="368" spans="1:11">
      <c r="A368" t="s">
        <v>1100</v>
      </c>
      <c r="B368" t="s">
        <v>1101</v>
      </c>
      <c r="C368">
        <v>34</v>
      </c>
      <c r="D368">
        <v>29.12</v>
      </c>
      <c r="E368">
        <v>134</v>
      </c>
      <c r="F368">
        <v>54.14</v>
      </c>
      <c r="G368">
        <v>211</v>
      </c>
      <c r="H368" t="s">
        <v>178</v>
      </c>
      <c r="I368" t="s">
        <v>1102</v>
      </c>
      <c r="J368" s="1">
        <v>41718</v>
      </c>
    </row>
    <row r="369" spans="1:11">
      <c r="A369" t="s">
        <v>1103</v>
      </c>
      <c r="B369" t="s">
        <v>1104</v>
      </c>
      <c r="C369">
        <v>33</v>
      </c>
      <c r="D369">
        <v>58.94</v>
      </c>
      <c r="E369">
        <v>133</v>
      </c>
      <c r="F369">
        <v>25.03</v>
      </c>
      <c r="G369">
        <v>30</v>
      </c>
      <c r="H369" t="s">
        <v>231</v>
      </c>
      <c r="I369" t="s">
        <v>1105</v>
      </c>
      <c r="J369" s="1">
        <v>36486</v>
      </c>
      <c r="K369" s="1">
        <v>36738</v>
      </c>
    </row>
    <row r="370" spans="1:11">
      <c r="A370" t="s">
        <v>1106</v>
      </c>
      <c r="B370" t="s">
        <v>1107</v>
      </c>
      <c r="C370">
        <v>35</v>
      </c>
      <c r="D370">
        <v>8.31</v>
      </c>
      <c r="E370">
        <v>136</v>
      </c>
      <c r="F370">
        <v>23.26</v>
      </c>
      <c r="G370">
        <v>433</v>
      </c>
      <c r="H370" t="s">
        <v>178</v>
      </c>
      <c r="I370" t="s">
        <v>1108</v>
      </c>
    </row>
    <row r="371" spans="1:11">
      <c r="A371" t="s">
        <v>1109</v>
      </c>
      <c r="B371" t="s">
        <v>1110</v>
      </c>
      <c r="C371">
        <v>35</v>
      </c>
      <c r="D371">
        <v>1.91</v>
      </c>
      <c r="E371">
        <v>132</v>
      </c>
      <c r="F371">
        <v>19.91</v>
      </c>
      <c r="G371">
        <v>50</v>
      </c>
      <c r="H371" t="s">
        <v>178</v>
      </c>
      <c r="I371" t="s">
        <v>1111</v>
      </c>
      <c r="J371" s="1">
        <v>35782</v>
      </c>
      <c r="K371" s="1">
        <v>40603</v>
      </c>
    </row>
    <row r="372" spans="1:11">
      <c r="A372" t="s">
        <v>1112</v>
      </c>
      <c r="B372" t="s">
        <v>1113</v>
      </c>
      <c r="C372">
        <v>35</v>
      </c>
      <c r="D372">
        <v>3.81</v>
      </c>
      <c r="E372">
        <v>132</v>
      </c>
      <c r="F372">
        <v>30.42</v>
      </c>
      <c r="G372">
        <v>150</v>
      </c>
      <c r="H372" t="s">
        <v>178</v>
      </c>
      <c r="I372" t="s">
        <v>1114</v>
      </c>
      <c r="J372" s="1">
        <v>40605</v>
      </c>
    </row>
    <row r="373" spans="1:11">
      <c r="A373" t="s">
        <v>1115</v>
      </c>
      <c r="B373" t="s">
        <v>1116</v>
      </c>
      <c r="C373">
        <v>34</v>
      </c>
      <c r="D373">
        <v>46.96</v>
      </c>
      <c r="E373">
        <v>131</v>
      </c>
      <c r="F373">
        <v>8.48</v>
      </c>
      <c r="G373">
        <v>19</v>
      </c>
      <c r="H373" t="s">
        <v>178</v>
      </c>
      <c r="I373" t="s">
        <v>1117</v>
      </c>
      <c r="J373" s="1">
        <v>41457</v>
      </c>
    </row>
    <row r="374" spans="1:11">
      <c r="A374" t="s">
        <v>1118</v>
      </c>
      <c r="B374" t="s">
        <v>1119</v>
      </c>
      <c r="C374">
        <v>34</v>
      </c>
      <c r="D374">
        <v>39.31</v>
      </c>
      <c r="E374">
        <v>135</v>
      </c>
      <c r="F374">
        <v>40.950000000000003</v>
      </c>
      <c r="G374">
        <v>260</v>
      </c>
      <c r="H374" t="s">
        <v>178</v>
      </c>
      <c r="I374" t="s">
        <v>1120</v>
      </c>
    </row>
    <row r="375" spans="1:11">
      <c r="A375" t="s">
        <v>1121</v>
      </c>
      <c r="B375" t="s">
        <v>1122</v>
      </c>
      <c r="C375">
        <v>34</v>
      </c>
      <c r="D375">
        <v>32.07</v>
      </c>
      <c r="E375">
        <v>131</v>
      </c>
      <c r="F375">
        <v>55.6</v>
      </c>
      <c r="G375">
        <v>350</v>
      </c>
      <c r="H375" t="s">
        <v>178</v>
      </c>
      <c r="I375" t="s">
        <v>1123</v>
      </c>
      <c r="J375" s="1">
        <v>35780</v>
      </c>
    </row>
    <row r="376" spans="1:11">
      <c r="A376" t="s">
        <v>1124</v>
      </c>
      <c r="B376" t="s">
        <v>1125</v>
      </c>
      <c r="C376">
        <v>33</v>
      </c>
      <c r="D376">
        <v>13.02</v>
      </c>
      <c r="E376">
        <v>132</v>
      </c>
      <c r="F376">
        <v>37.32</v>
      </c>
      <c r="G376">
        <v>450</v>
      </c>
      <c r="H376" t="s">
        <v>178</v>
      </c>
      <c r="I376" t="s">
        <v>1126</v>
      </c>
      <c r="J376" s="1">
        <v>36249</v>
      </c>
    </row>
    <row r="377" spans="1:11">
      <c r="A377" t="s">
        <v>1127</v>
      </c>
      <c r="B377" t="s">
        <v>1128</v>
      </c>
      <c r="C377">
        <v>34</v>
      </c>
      <c r="D377">
        <v>7.6</v>
      </c>
      <c r="E377">
        <v>133</v>
      </c>
      <c r="F377">
        <v>32.08</v>
      </c>
      <c r="G377">
        <v>40</v>
      </c>
      <c r="H377" t="s">
        <v>231</v>
      </c>
      <c r="I377" t="s">
        <v>1129</v>
      </c>
      <c r="J377" s="1">
        <v>36467</v>
      </c>
      <c r="K377" s="1">
        <v>36738</v>
      </c>
    </row>
    <row r="378" spans="1:11">
      <c r="A378" t="s">
        <v>1130</v>
      </c>
      <c r="B378" t="s">
        <v>1131</v>
      </c>
      <c r="C378">
        <v>35</v>
      </c>
      <c r="D378">
        <v>29.94</v>
      </c>
      <c r="E378">
        <v>133</v>
      </c>
      <c r="F378">
        <v>1.62</v>
      </c>
      <c r="G378">
        <v>20</v>
      </c>
      <c r="H378" t="s">
        <v>178</v>
      </c>
      <c r="I378" t="s">
        <v>1132</v>
      </c>
    </row>
    <row r="379" spans="1:11">
      <c r="A379" t="s">
        <v>1133</v>
      </c>
      <c r="B379" t="s">
        <v>1134</v>
      </c>
      <c r="C379">
        <v>34</v>
      </c>
      <c r="D379">
        <v>38.659999999999997</v>
      </c>
      <c r="E379">
        <v>133</v>
      </c>
      <c r="F379">
        <v>9.1</v>
      </c>
      <c r="G379">
        <v>470</v>
      </c>
      <c r="H379" t="s">
        <v>178</v>
      </c>
      <c r="I379" t="s">
        <v>1135</v>
      </c>
    </row>
    <row r="380" spans="1:11">
      <c r="A380" t="s">
        <v>1136</v>
      </c>
      <c r="B380" t="s">
        <v>1137</v>
      </c>
      <c r="C380">
        <v>34</v>
      </c>
      <c r="D380">
        <v>59.15</v>
      </c>
      <c r="E380">
        <v>134</v>
      </c>
      <c r="F380">
        <v>50.49</v>
      </c>
      <c r="G380">
        <v>150</v>
      </c>
      <c r="H380" t="s">
        <v>178</v>
      </c>
      <c r="I380" t="s">
        <v>1138</v>
      </c>
    </row>
    <row r="381" spans="1:11">
      <c r="A381" t="s">
        <v>1139</v>
      </c>
      <c r="B381" t="s">
        <v>1140</v>
      </c>
      <c r="C381">
        <v>35</v>
      </c>
      <c r="D381">
        <v>35.44</v>
      </c>
      <c r="E381">
        <v>134</v>
      </c>
      <c r="F381">
        <v>39.659999999999997</v>
      </c>
      <c r="G381">
        <v>85</v>
      </c>
      <c r="H381" t="s">
        <v>178</v>
      </c>
      <c r="I381" t="s">
        <v>1141</v>
      </c>
      <c r="J381" s="1">
        <v>35781</v>
      </c>
    </row>
    <row r="382" spans="1:11">
      <c r="A382" t="s">
        <v>1142</v>
      </c>
      <c r="B382" t="s">
        <v>1143</v>
      </c>
      <c r="C382">
        <v>34</v>
      </c>
      <c r="D382">
        <v>0.83</v>
      </c>
      <c r="E382">
        <v>133</v>
      </c>
      <c r="F382">
        <v>34.07</v>
      </c>
      <c r="G382">
        <v>55</v>
      </c>
      <c r="H382" t="s">
        <v>231</v>
      </c>
      <c r="I382" t="s">
        <v>1144</v>
      </c>
      <c r="J382" s="1">
        <v>36468</v>
      </c>
      <c r="K382" s="1">
        <v>36738</v>
      </c>
    </row>
    <row r="383" spans="1:11">
      <c r="A383" t="s">
        <v>1145</v>
      </c>
      <c r="B383" t="s">
        <v>1146</v>
      </c>
      <c r="C383">
        <v>33</v>
      </c>
      <c r="D383">
        <v>30.6</v>
      </c>
      <c r="E383">
        <v>133</v>
      </c>
      <c r="F383">
        <v>29.93</v>
      </c>
      <c r="G383">
        <v>26</v>
      </c>
      <c r="H383" t="s">
        <v>178</v>
      </c>
      <c r="I383" t="s">
        <v>1147</v>
      </c>
      <c r="J383" s="1">
        <v>41217</v>
      </c>
    </row>
    <row r="384" spans="1:11">
      <c r="A384" t="s">
        <v>1148</v>
      </c>
      <c r="B384" t="s">
        <v>1149</v>
      </c>
      <c r="C384">
        <v>33</v>
      </c>
      <c r="D384">
        <v>23.38</v>
      </c>
      <c r="E384">
        <v>134</v>
      </c>
      <c r="F384">
        <v>8.43</v>
      </c>
      <c r="G384">
        <v>200</v>
      </c>
      <c r="H384" t="s">
        <v>178</v>
      </c>
      <c r="I384" t="s">
        <v>1150</v>
      </c>
      <c r="J384" s="1">
        <v>36607</v>
      </c>
    </row>
    <row r="385" spans="1:11">
      <c r="A385" t="s">
        <v>1151</v>
      </c>
      <c r="B385" t="s">
        <v>1152</v>
      </c>
      <c r="C385">
        <v>34</v>
      </c>
      <c r="D385">
        <v>13.34</v>
      </c>
      <c r="E385">
        <v>135</v>
      </c>
      <c r="F385">
        <v>35.380000000000003</v>
      </c>
      <c r="G385">
        <v>795</v>
      </c>
      <c r="H385" t="s">
        <v>253</v>
      </c>
      <c r="I385" t="s">
        <v>1153</v>
      </c>
      <c r="K385" s="1">
        <v>44622</v>
      </c>
    </row>
    <row r="386" spans="1:11">
      <c r="A386" t="s">
        <v>1154</v>
      </c>
      <c r="B386" t="s">
        <v>1152</v>
      </c>
      <c r="C386">
        <v>34</v>
      </c>
      <c r="D386">
        <v>13.27</v>
      </c>
      <c r="E386">
        <v>135</v>
      </c>
      <c r="F386">
        <v>35.380000000000003</v>
      </c>
      <c r="G386">
        <v>809</v>
      </c>
      <c r="H386" t="s">
        <v>253</v>
      </c>
      <c r="I386" t="s">
        <v>1153</v>
      </c>
      <c r="J386" s="1">
        <v>44636</v>
      </c>
    </row>
    <row r="387" spans="1:11">
      <c r="A387" t="s">
        <v>1155</v>
      </c>
      <c r="B387" t="s">
        <v>1156</v>
      </c>
      <c r="C387">
        <v>33</v>
      </c>
      <c r="D387">
        <v>32.03</v>
      </c>
      <c r="E387">
        <v>135</v>
      </c>
      <c r="F387">
        <v>42.72</v>
      </c>
      <c r="G387">
        <v>230</v>
      </c>
      <c r="H387" t="s">
        <v>178</v>
      </c>
      <c r="I387" t="s">
        <v>1157</v>
      </c>
      <c r="K387" s="1">
        <v>41143</v>
      </c>
    </row>
    <row r="388" spans="1:11">
      <c r="A388" t="s">
        <v>1158</v>
      </c>
      <c r="B388" t="s">
        <v>1159</v>
      </c>
      <c r="C388">
        <v>33</v>
      </c>
      <c r="D388">
        <v>18.77</v>
      </c>
      <c r="E388">
        <v>133</v>
      </c>
      <c r="F388">
        <v>3.65</v>
      </c>
      <c r="G388">
        <v>340</v>
      </c>
      <c r="H388" t="s">
        <v>178</v>
      </c>
      <c r="I388" t="s">
        <v>1160</v>
      </c>
    </row>
    <row r="389" spans="1:11">
      <c r="A389" t="s">
        <v>1161</v>
      </c>
      <c r="B389" t="s">
        <v>1162</v>
      </c>
      <c r="C389">
        <v>34</v>
      </c>
      <c r="D389">
        <v>3.44</v>
      </c>
      <c r="E389">
        <v>131</v>
      </c>
      <c r="F389">
        <v>52.28</v>
      </c>
      <c r="G389">
        <v>220</v>
      </c>
      <c r="H389" t="s">
        <v>178</v>
      </c>
      <c r="I389" t="s">
        <v>1163</v>
      </c>
    </row>
    <row r="390" spans="1:11">
      <c r="A390" t="s">
        <v>1164</v>
      </c>
      <c r="B390" t="s">
        <v>1165</v>
      </c>
      <c r="C390">
        <v>34</v>
      </c>
      <c r="D390">
        <v>8.57</v>
      </c>
      <c r="E390">
        <v>132</v>
      </c>
      <c r="F390">
        <v>31.61</v>
      </c>
      <c r="G390">
        <v>60</v>
      </c>
      <c r="H390" t="s">
        <v>178</v>
      </c>
      <c r="I390" t="s">
        <v>1166</v>
      </c>
      <c r="K390" s="1">
        <v>43353</v>
      </c>
    </row>
    <row r="391" spans="1:11">
      <c r="A391" t="s">
        <v>1167</v>
      </c>
      <c r="B391" t="s">
        <v>1168</v>
      </c>
      <c r="C391">
        <v>35</v>
      </c>
      <c r="D391">
        <v>22.89</v>
      </c>
      <c r="E391">
        <v>133</v>
      </c>
      <c r="F391">
        <v>49.03</v>
      </c>
      <c r="G391">
        <v>174</v>
      </c>
      <c r="H391" t="s">
        <v>178</v>
      </c>
      <c r="I391" t="s">
        <v>1169</v>
      </c>
    </row>
    <row r="392" spans="1:11">
      <c r="A392" t="s">
        <v>1170</v>
      </c>
      <c r="B392" t="s">
        <v>1171</v>
      </c>
      <c r="C392">
        <v>33</v>
      </c>
      <c r="D392">
        <v>26.99</v>
      </c>
      <c r="E392">
        <v>135</v>
      </c>
      <c r="F392">
        <v>45.44</v>
      </c>
      <c r="G392">
        <v>68</v>
      </c>
      <c r="H392" t="s">
        <v>178</v>
      </c>
      <c r="I392" t="s">
        <v>1172</v>
      </c>
      <c r="J392" s="1">
        <v>41091</v>
      </c>
    </row>
    <row r="393" spans="1:11">
      <c r="A393" t="s">
        <v>1173</v>
      </c>
      <c r="B393" t="s">
        <v>1174</v>
      </c>
      <c r="C393">
        <v>35</v>
      </c>
      <c r="D393">
        <v>24.3</v>
      </c>
      <c r="E393">
        <v>135</v>
      </c>
      <c r="F393">
        <v>23.4</v>
      </c>
      <c r="G393">
        <v>170</v>
      </c>
      <c r="H393" t="s">
        <v>174</v>
      </c>
      <c r="I393" t="s">
        <v>1175</v>
      </c>
      <c r="K393" s="1">
        <v>36585</v>
      </c>
    </row>
    <row r="394" spans="1:11">
      <c r="A394" t="s">
        <v>1176</v>
      </c>
      <c r="B394" t="s">
        <v>1177</v>
      </c>
      <c r="C394">
        <v>34</v>
      </c>
      <c r="D394">
        <v>38.1</v>
      </c>
      <c r="E394">
        <v>131</v>
      </c>
      <c r="F394">
        <v>53.5</v>
      </c>
      <c r="G394">
        <v>260</v>
      </c>
      <c r="H394" t="s">
        <v>178</v>
      </c>
      <c r="I394" t="s">
        <v>1178</v>
      </c>
      <c r="K394" s="1">
        <v>35779</v>
      </c>
    </row>
    <row r="395" spans="1:11">
      <c r="A395" t="s">
        <v>1179</v>
      </c>
      <c r="B395" t="s">
        <v>1180</v>
      </c>
      <c r="C395">
        <v>35</v>
      </c>
      <c r="D395">
        <v>26.8</v>
      </c>
      <c r="E395">
        <v>134</v>
      </c>
      <c r="F395">
        <v>31.9</v>
      </c>
      <c r="G395">
        <v>270</v>
      </c>
      <c r="H395" t="s">
        <v>178</v>
      </c>
      <c r="I395" t="s">
        <v>1181</v>
      </c>
      <c r="K395" s="1">
        <v>35780</v>
      </c>
    </row>
    <row r="396" spans="1:11">
      <c r="A396" t="s">
        <v>1182</v>
      </c>
      <c r="B396" t="s">
        <v>1183</v>
      </c>
      <c r="C396">
        <v>34</v>
      </c>
      <c r="D396">
        <v>48.61</v>
      </c>
      <c r="E396">
        <v>135</v>
      </c>
      <c r="F396">
        <v>3.06</v>
      </c>
      <c r="G396">
        <v>160</v>
      </c>
      <c r="H396" t="s">
        <v>178</v>
      </c>
      <c r="I396" t="s">
        <v>1184</v>
      </c>
      <c r="J396" s="1">
        <v>35704</v>
      </c>
    </row>
    <row r="397" spans="1:11">
      <c r="A397" t="s">
        <v>1185</v>
      </c>
      <c r="B397" t="s">
        <v>1186</v>
      </c>
      <c r="C397">
        <v>34</v>
      </c>
      <c r="D397">
        <v>2.6</v>
      </c>
      <c r="E397">
        <v>134</v>
      </c>
      <c r="F397">
        <v>9.1</v>
      </c>
      <c r="G397">
        <v>220</v>
      </c>
      <c r="H397" t="s">
        <v>178</v>
      </c>
      <c r="I397" t="s">
        <v>1187</v>
      </c>
      <c r="J397" s="1">
        <v>41091</v>
      </c>
    </row>
    <row r="398" spans="1:11">
      <c r="A398" t="s">
        <v>1188</v>
      </c>
      <c r="B398" t="s">
        <v>1189</v>
      </c>
      <c r="C398">
        <v>33</v>
      </c>
      <c r="D398">
        <v>51.15</v>
      </c>
      <c r="E398">
        <v>135</v>
      </c>
      <c r="F398">
        <v>21.11</v>
      </c>
      <c r="G398">
        <v>170</v>
      </c>
      <c r="H398" t="s">
        <v>178</v>
      </c>
      <c r="I398" t="s">
        <v>1190</v>
      </c>
    </row>
    <row r="399" spans="1:11">
      <c r="A399" t="s">
        <v>1191</v>
      </c>
      <c r="B399" t="s">
        <v>1192</v>
      </c>
      <c r="C399">
        <v>35</v>
      </c>
      <c r="D399">
        <v>34.340000000000003</v>
      </c>
      <c r="E399">
        <v>135</v>
      </c>
      <c r="F399">
        <v>2.95</v>
      </c>
      <c r="G399">
        <v>150</v>
      </c>
      <c r="H399" t="s">
        <v>174</v>
      </c>
      <c r="I399" t="s">
        <v>1193</v>
      </c>
      <c r="J399" s="1">
        <v>35769</v>
      </c>
      <c r="K399" s="1">
        <v>38691</v>
      </c>
    </row>
    <row r="400" spans="1:11">
      <c r="A400" t="s">
        <v>1194</v>
      </c>
      <c r="B400" t="s">
        <v>1195</v>
      </c>
      <c r="C400">
        <v>33</v>
      </c>
      <c r="D400">
        <v>43.89</v>
      </c>
      <c r="E400">
        <v>133</v>
      </c>
      <c r="F400">
        <v>52.58</v>
      </c>
      <c r="G400">
        <v>550</v>
      </c>
      <c r="H400" t="s">
        <v>197</v>
      </c>
      <c r="I400" t="s">
        <v>1196</v>
      </c>
    </row>
    <row r="401" spans="1:11">
      <c r="A401" t="s">
        <v>1197</v>
      </c>
      <c r="B401" t="s">
        <v>1198</v>
      </c>
      <c r="C401">
        <v>33</v>
      </c>
      <c r="D401">
        <v>23.4</v>
      </c>
      <c r="E401">
        <v>134</v>
      </c>
      <c r="F401">
        <v>8.4</v>
      </c>
      <c r="G401">
        <v>250</v>
      </c>
      <c r="H401" t="s">
        <v>174</v>
      </c>
      <c r="I401" t="s">
        <v>1199</v>
      </c>
      <c r="K401" s="1">
        <v>36606</v>
      </c>
    </row>
    <row r="402" spans="1:11">
      <c r="A402" t="s">
        <v>1200</v>
      </c>
      <c r="B402" t="s">
        <v>1201</v>
      </c>
      <c r="C402">
        <v>33</v>
      </c>
      <c r="D402">
        <v>33.630000000000003</v>
      </c>
      <c r="E402">
        <v>132</v>
      </c>
      <c r="F402">
        <v>28.57</v>
      </c>
      <c r="G402">
        <v>230</v>
      </c>
      <c r="H402" t="s">
        <v>178</v>
      </c>
      <c r="I402" t="s">
        <v>1202</v>
      </c>
    </row>
    <row r="403" spans="1:11">
      <c r="A403" t="s">
        <v>1203</v>
      </c>
      <c r="B403" t="s">
        <v>1204</v>
      </c>
      <c r="C403">
        <v>35</v>
      </c>
      <c r="D403">
        <v>10.3</v>
      </c>
      <c r="E403">
        <v>132</v>
      </c>
      <c r="F403">
        <v>30.1</v>
      </c>
      <c r="G403">
        <v>60</v>
      </c>
      <c r="H403" t="s">
        <v>178</v>
      </c>
      <c r="I403" t="s">
        <v>1205</v>
      </c>
      <c r="K403" s="1">
        <v>35781</v>
      </c>
    </row>
    <row r="404" spans="1:11">
      <c r="A404" t="s">
        <v>1206</v>
      </c>
      <c r="B404" t="s">
        <v>1207</v>
      </c>
      <c r="C404">
        <v>36</v>
      </c>
      <c r="D404">
        <v>12.29</v>
      </c>
      <c r="E404">
        <v>133</v>
      </c>
      <c r="F404">
        <v>20.02</v>
      </c>
      <c r="G404">
        <v>27</v>
      </c>
      <c r="H404" t="s">
        <v>178</v>
      </c>
      <c r="I404" t="s">
        <v>1208</v>
      </c>
      <c r="K404" s="1">
        <v>40512</v>
      </c>
    </row>
    <row r="405" spans="1:11">
      <c r="A405" t="s">
        <v>1209</v>
      </c>
      <c r="B405" t="s">
        <v>1210</v>
      </c>
      <c r="C405">
        <v>36</v>
      </c>
      <c r="D405">
        <v>17.45</v>
      </c>
      <c r="E405">
        <v>133</v>
      </c>
      <c r="F405">
        <v>14.89</v>
      </c>
      <c r="G405">
        <v>106</v>
      </c>
      <c r="H405" t="s">
        <v>178</v>
      </c>
      <c r="I405" t="s">
        <v>1211</v>
      </c>
      <c r="J405" s="1">
        <v>40534</v>
      </c>
    </row>
    <row r="406" spans="1:11">
      <c r="A406" t="s">
        <v>1212</v>
      </c>
      <c r="B406" t="s">
        <v>1213</v>
      </c>
      <c r="C406">
        <v>34</v>
      </c>
      <c r="D406">
        <v>10.85</v>
      </c>
      <c r="E406">
        <v>132</v>
      </c>
      <c r="F406">
        <v>31.8</v>
      </c>
      <c r="G406">
        <v>54</v>
      </c>
      <c r="H406" t="s">
        <v>178</v>
      </c>
      <c r="I406" t="s">
        <v>1214</v>
      </c>
      <c r="J406" s="1">
        <v>43940</v>
      </c>
    </row>
    <row r="407" spans="1:11">
      <c r="A407" t="s">
        <v>1215</v>
      </c>
      <c r="B407" t="s">
        <v>1216</v>
      </c>
      <c r="C407">
        <v>35</v>
      </c>
      <c r="D407">
        <v>0.11</v>
      </c>
      <c r="E407">
        <v>133</v>
      </c>
      <c r="F407">
        <v>6.82</v>
      </c>
      <c r="G407">
        <v>470</v>
      </c>
      <c r="H407" t="s">
        <v>197</v>
      </c>
      <c r="I407" t="s">
        <v>1217</v>
      </c>
    </row>
    <row r="408" spans="1:11">
      <c r="A408" t="s">
        <v>1218</v>
      </c>
      <c r="B408" t="s">
        <v>1219</v>
      </c>
      <c r="C408">
        <v>34</v>
      </c>
      <c r="D408">
        <v>22.62</v>
      </c>
      <c r="E408">
        <v>133</v>
      </c>
      <c r="F408">
        <v>55.68</v>
      </c>
      <c r="G408">
        <v>210</v>
      </c>
      <c r="H408" t="s">
        <v>178</v>
      </c>
      <c r="I408" t="s">
        <v>1220</v>
      </c>
    </row>
    <row r="409" spans="1:11">
      <c r="A409" t="s">
        <v>1221</v>
      </c>
      <c r="B409" t="s">
        <v>1222</v>
      </c>
      <c r="C409">
        <v>35</v>
      </c>
      <c r="D409">
        <v>30.03</v>
      </c>
      <c r="E409">
        <v>132</v>
      </c>
      <c r="F409">
        <v>50.92</v>
      </c>
      <c r="G409">
        <v>166</v>
      </c>
      <c r="H409" t="s">
        <v>178</v>
      </c>
      <c r="I409" t="s">
        <v>1223</v>
      </c>
      <c r="J409" s="1">
        <v>41456</v>
      </c>
    </row>
    <row r="410" spans="1:11">
      <c r="A410" t="s">
        <v>1224</v>
      </c>
      <c r="B410" t="s">
        <v>1225</v>
      </c>
      <c r="C410">
        <v>33</v>
      </c>
      <c r="D410">
        <v>49.11</v>
      </c>
      <c r="E410">
        <v>135</v>
      </c>
      <c r="F410">
        <v>36.65</v>
      </c>
      <c r="G410">
        <v>337</v>
      </c>
      <c r="H410" t="s">
        <v>178</v>
      </c>
      <c r="I410" t="s">
        <v>1226</v>
      </c>
      <c r="J410" s="1">
        <v>41214</v>
      </c>
    </row>
    <row r="411" spans="1:11">
      <c r="A411" t="s">
        <v>1227</v>
      </c>
      <c r="B411" t="s">
        <v>1228</v>
      </c>
      <c r="C411">
        <v>33</v>
      </c>
      <c r="D411">
        <v>46.93</v>
      </c>
      <c r="E411">
        <v>133</v>
      </c>
      <c r="F411">
        <v>2.77</v>
      </c>
      <c r="G411">
        <v>410</v>
      </c>
      <c r="H411" t="s">
        <v>178</v>
      </c>
      <c r="I411" t="s">
        <v>1229</v>
      </c>
    </row>
    <row r="412" spans="1:11">
      <c r="A412" t="s">
        <v>1230</v>
      </c>
      <c r="B412" t="s">
        <v>1231</v>
      </c>
      <c r="C412">
        <v>34</v>
      </c>
      <c r="D412">
        <v>16.21</v>
      </c>
      <c r="E412">
        <v>135</v>
      </c>
      <c r="F412">
        <v>53.04</v>
      </c>
      <c r="G412">
        <v>840</v>
      </c>
      <c r="H412" t="s">
        <v>178</v>
      </c>
      <c r="I412" t="s">
        <v>1232</v>
      </c>
      <c r="J412" s="1">
        <v>41092</v>
      </c>
    </row>
    <row r="413" spans="1:11">
      <c r="A413" t="s">
        <v>1233</v>
      </c>
      <c r="B413" t="s">
        <v>1234</v>
      </c>
      <c r="C413">
        <v>32</v>
      </c>
      <c r="D413">
        <v>51.79</v>
      </c>
      <c r="E413">
        <v>132</v>
      </c>
      <c r="F413">
        <v>47.98</v>
      </c>
      <c r="G413">
        <v>180</v>
      </c>
      <c r="H413" t="s">
        <v>178</v>
      </c>
      <c r="I413" t="s">
        <v>1235</v>
      </c>
    </row>
    <row r="414" spans="1:11">
      <c r="A414" t="s">
        <v>1236</v>
      </c>
      <c r="B414" t="s">
        <v>1237</v>
      </c>
      <c r="C414">
        <v>34</v>
      </c>
      <c r="D414">
        <v>39.94</v>
      </c>
      <c r="E414">
        <v>132</v>
      </c>
      <c r="F414">
        <v>25.11</v>
      </c>
      <c r="G414">
        <v>470</v>
      </c>
      <c r="H414" t="s">
        <v>178</v>
      </c>
      <c r="I414" t="s">
        <v>1238</v>
      </c>
      <c r="J414" s="1">
        <v>35704</v>
      </c>
    </row>
    <row r="415" spans="1:11">
      <c r="A415" t="s">
        <v>1239</v>
      </c>
      <c r="B415" t="s">
        <v>1240</v>
      </c>
      <c r="C415">
        <v>34</v>
      </c>
      <c r="D415">
        <v>25.35</v>
      </c>
      <c r="E415">
        <v>134</v>
      </c>
      <c r="F415">
        <v>52.93</v>
      </c>
      <c r="G415">
        <v>85</v>
      </c>
      <c r="H415" t="s">
        <v>178</v>
      </c>
      <c r="I415" t="s">
        <v>1241</v>
      </c>
      <c r="K415" s="1">
        <v>41716</v>
      </c>
    </row>
    <row r="416" spans="1:11">
      <c r="A416" t="s">
        <v>1242</v>
      </c>
      <c r="B416" t="s">
        <v>1243</v>
      </c>
      <c r="C416">
        <v>33</v>
      </c>
      <c r="D416">
        <v>13</v>
      </c>
      <c r="E416">
        <v>132</v>
      </c>
      <c r="F416">
        <v>37.4</v>
      </c>
      <c r="G416">
        <v>460</v>
      </c>
      <c r="H416" t="s">
        <v>174</v>
      </c>
      <c r="I416" t="s">
        <v>1244</v>
      </c>
      <c r="K416" s="1">
        <v>36249</v>
      </c>
    </row>
    <row r="417" spans="1:11">
      <c r="A417" t="s">
        <v>1245</v>
      </c>
      <c r="B417" t="s">
        <v>1246</v>
      </c>
      <c r="C417">
        <v>35</v>
      </c>
      <c r="D417">
        <v>17.14</v>
      </c>
      <c r="E417">
        <v>135</v>
      </c>
      <c r="F417">
        <v>23.92</v>
      </c>
      <c r="G417">
        <v>172</v>
      </c>
      <c r="H417" t="s">
        <v>197</v>
      </c>
      <c r="I417" t="s">
        <v>1247</v>
      </c>
    </row>
    <row r="418" spans="1:11">
      <c r="A418" t="s">
        <v>1248</v>
      </c>
      <c r="B418" t="s">
        <v>1249</v>
      </c>
      <c r="C418">
        <v>35</v>
      </c>
      <c r="D418">
        <v>37.9</v>
      </c>
      <c r="E418">
        <v>135</v>
      </c>
      <c r="F418">
        <v>6.07</v>
      </c>
      <c r="G418">
        <v>260</v>
      </c>
      <c r="H418" t="s">
        <v>178</v>
      </c>
      <c r="I418" t="s">
        <v>1250</v>
      </c>
    </row>
    <row r="419" spans="1:11">
      <c r="A419" t="s">
        <v>1251</v>
      </c>
      <c r="B419" t="s">
        <v>1252</v>
      </c>
      <c r="C419">
        <v>34</v>
      </c>
      <c r="D419">
        <v>15.95</v>
      </c>
      <c r="E419">
        <v>131</v>
      </c>
      <c r="F419">
        <v>3.73</v>
      </c>
      <c r="G419">
        <v>120</v>
      </c>
      <c r="H419" t="s">
        <v>178</v>
      </c>
      <c r="I419" t="s">
        <v>1253</v>
      </c>
    </row>
    <row r="420" spans="1:11">
      <c r="A420" t="s">
        <v>1430</v>
      </c>
      <c r="B420" t="s">
        <v>1254</v>
      </c>
      <c r="C420">
        <v>33</v>
      </c>
      <c r="D420">
        <v>42.92</v>
      </c>
      <c r="E420">
        <v>130</v>
      </c>
      <c r="F420">
        <v>47.57</v>
      </c>
      <c r="G420">
        <v>130</v>
      </c>
      <c r="H420" t="s">
        <v>178</v>
      </c>
      <c r="I420" t="s">
        <v>1255</v>
      </c>
    </row>
    <row r="421" spans="1:11">
      <c r="A421" t="s">
        <v>1256</v>
      </c>
      <c r="B421" t="s">
        <v>1257</v>
      </c>
      <c r="C421">
        <v>28</v>
      </c>
      <c r="D421">
        <v>24.91</v>
      </c>
      <c r="E421">
        <v>129</v>
      </c>
      <c r="F421">
        <v>36.18</v>
      </c>
      <c r="G421">
        <v>15</v>
      </c>
      <c r="H421" t="s">
        <v>253</v>
      </c>
      <c r="I421" t="s">
        <v>1258</v>
      </c>
    </row>
    <row r="422" spans="1:11">
      <c r="A422" t="s">
        <v>1259</v>
      </c>
      <c r="B422" t="s">
        <v>1260</v>
      </c>
      <c r="C422">
        <v>28</v>
      </c>
      <c r="D422">
        <v>14.57</v>
      </c>
      <c r="E422">
        <v>129</v>
      </c>
      <c r="F422">
        <v>10.52</v>
      </c>
      <c r="G422">
        <v>10</v>
      </c>
      <c r="H422" t="s">
        <v>178</v>
      </c>
      <c r="I422" t="s">
        <v>1261</v>
      </c>
      <c r="J422" s="1">
        <v>39897</v>
      </c>
    </row>
    <row r="423" spans="1:11">
      <c r="A423" t="s">
        <v>1262</v>
      </c>
      <c r="B423" t="s">
        <v>1263</v>
      </c>
      <c r="C423">
        <v>33</v>
      </c>
      <c r="D423">
        <v>20.18</v>
      </c>
      <c r="E423">
        <v>131</v>
      </c>
      <c r="F423">
        <v>24.43</v>
      </c>
      <c r="G423">
        <v>434</v>
      </c>
      <c r="H423" t="s">
        <v>178</v>
      </c>
      <c r="I423" t="s">
        <v>1264</v>
      </c>
      <c r="J423" s="1">
        <v>40210</v>
      </c>
    </row>
    <row r="424" spans="1:11">
      <c r="A424" t="s">
        <v>1265</v>
      </c>
      <c r="B424" t="s">
        <v>1266</v>
      </c>
      <c r="C424">
        <v>32</v>
      </c>
      <c r="D424">
        <v>39.53</v>
      </c>
      <c r="E424">
        <v>128</v>
      </c>
      <c r="F424">
        <v>44.84</v>
      </c>
      <c r="G424">
        <v>120</v>
      </c>
      <c r="H424" t="s">
        <v>178</v>
      </c>
      <c r="I424" t="s">
        <v>1267</v>
      </c>
    </row>
    <row r="425" spans="1:11">
      <c r="A425" t="s">
        <v>1268</v>
      </c>
      <c r="B425" t="s">
        <v>1269</v>
      </c>
      <c r="C425">
        <v>32</v>
      </c>
      <c r="D425">
        <v>26.59</v>
      </c>
      <c r="E425">
        <v>131</v>
      </c>
      <c r="F425">
        <v>38.21</v>
      </c>
      <c r="G425">
        <v>53</v>
      </c>
      <c r="H425" t="s">
        <v>178</v>
      </c>
      <c r="I425" t="s">
        <v>1270</v>
      </c>
      <c r="J425" s="1">
        <v>41091</v>
      </c>
    </row>
    <row r="426" spans="1:11">
      <c r="A426" t="s">
        <v>1271</v>
      </c>
      <c r="B426" t="s">
        <v>1272</v>
      </c>
      <c r="C426">
        <v>32</v>
      </c>
      <c r="D426">
        <v>28.1</v>
      </c>
      <c r="E426">
        <v>130</v>
      </c>
      <c r="F426">
        <v>8.07</v>
      </c>
      <c r="G426">
        <v>70</v>
      </c>
      <c r="H426" t="s">
        <v>178</v>
      </c>
      <c r="I426" t="s">
        <v>1273</v>
      </c>
    </row>
    <row r="427" spans="1:11">
      <c r="A427" t="s">
        <v>1274</v>
      </c>
      <c r="B427" t="s">
        <v>1275</v>
      </c>
      <c r="C427">
        <v>33</v>
      </c>
      <c r="D427">
        <v>47.93</v>
      </c>
      <c r="E427">
        <v>129</v>
      </c>
      <c r="F427">
        <v>43.78</v>
      </c>
      <c r="G427">
        <v>70</v>
      </c>
      <c r="H427" t="s">
        <v>178</v>
      </c>
      <c r="I427" t="s">
        <v>1276</v>
      </c>
    </row>
    <row r="428" spans="1:11">
      <c r="A428" t="s">
        <v>1277</v>
      </c>
      <c r="B428" t="s">
        <v>1278</v>
      </c>
      <c r="C428">
        <v>33</v>
      </c>
      <c r="D428">
        <v>25.83</v>
      </c>
      <c r="E428">
        <v>130</v>
      </c>
      <c r="F428">
        <v>23.16</v>
      </c>
      <c r="G428">
        <v>660</v>
      </c>
      <c r="H428" t="s">
        <v>178</v>
      </c>
      <c r="I428" t="s">
        <v>1279</v>
      </c>
      <c r="J428" s="1">
        <v>35704</v>
      </c>
    </row>
    <row r="429" spans="1:11">
      <c r="A429" t="s">
        <v>1280</v>
      </c>
      <c r="B429" t="s">
        <v>1281</v>
      </c>
      <c r="C429">
        <v>34</v>
      </c>
      <c r="D429">
        <v>13.83</v>
      </c>
      <c r="E429">
        <v>129</v>
      </c>
      <c r="F429">
        <v>16.260000000000002</v>
      </c>
      <c r="G429">
        <v>410</v>
      </c>
      <c r="H429" t="s">
        <v>174</v>
      </c>
      <c r="I429" t="s">
        <v>1282</v>
      </c>
      <c r="K429" s="1">
        <v>36950</v>
      </c>
    </row>
    <row r="430" spans="1:11">
      <c r="A430" t="s">
        <v>1283</v>
      </c>
      <c r="B430" t="s">
        <v>1284</v>
      </c>
      <c r="C430">
        <v>28</v>
      </c>
      <c r="D430">
        <v>19.100000000000001</v>
      </c>
      <c r="E430">
        <v>129</v>
      </c>
      <c r="F430">
        <v>58.19</v>
      </c>
      <c r="G430">
        <v>130</v>
      </c>
      <c r="H430" t="s">
        <v>178</v>
      </c>
      <c r="I430" t="s">
        <v>1285</v>
      </c>
    </row>
    <row r="431" spans="1:11">
      <c r="A431" t="s">
        <v>1286</v>
      </c>
      <c r="B431" t="s">
        <v>1287</v>
      </c>
      <c r="C431">
        <v>32</v>
      </c>
      <c r="D431">
        <v>37.67</v>
      </c>
      <c r="E431">
        <v>131</v>
      </c>
      <c r="F431">
        <v>27.07</v>
      </c>
      <c r="G431">
        <v>180</v>
      </c>
      <c r="H431" t="s">
        <v>178</v>
      </c>
      <c r="I431" t="s">
        <v>1288</v>
      </c>
    </row>
    <row r="432" spans="1:11">
      <c r="A432" t="s">
        <v>1289</v>
      </c>
      <c r="B432" t="s">
        <v>1290</v>
      </c>
      <c r="C432">
        <v>31</v>
      </c>
      <c r="D432">
        <v>40.89</v>
      </c>
      <c r="E432">
        <v>129</v>
      </c>
      <c r="F432">
        <v>42.82</v>
      </c>
      <c r="G432">
        <v>240</v>
      </c>
      <c r="H432" t="s">
        <v>178</v>
      </c>
      <c r="I432" t="s">
        <v>1291</v>
      </c>
    </row>
    <row r="433" spans="1:11">
      <c r="A433" t="s">
        <v>1292</v>
      </c>
      <c r="B433" t="s">
        <v>1293</v>
      </c>
      <c r="C433">
        <v>30</v>
      </c>
      <c r="D433">
        <v>27.94</v>
      </c>
      <c r="E433">
        <v>130</v>
      </c>
      <c r="F433">
        <v>11.61</v>
      </c>
      <c r="G433">
        <v>20</v>
      </c>
      <c r="H433" t="s">
        <v>178</v>
      </c>
      <c r="I433" t="s">
        <v>1294</v>
      </c>
    </row>
    <row r="434" spans="1:11">
      <c r="A434" t="s">
        <v>1295</v>
      </c>
      <c r="B434" t="s">
        <v>1296</v>
      </c>
      <c r="C434">
        <v>32</v>
      </c>
      <c r="D434">
        <v>32.92</v>
      </c>
      <c r="E434">
        <v>130</v>
      </c>
      <c r="F434">
        <v>48.73</v>
      </c>
      <c r="G434">
        <v>260</v>
      </c>
      <c r="H434" t="s">
        <v>178</v>
      </c>
      <c r="I434" t="s">
        <v>1297</v>
      </c>
      <c r="K434" s="1">
        <v>41099</v>
      </c>
    </row>
    <row r="435" spans="1:11">
      <c r="A435" t="s">
        <v>1298</v>
      </c>
      <c r="B435" t="s">
        <v>1299</v>
      </c>
      <c r="C435">
        <v>32</v>
      </c>
      <c r="D435">
        <v>32.94</v>
      </c>
      <c r="E435">
        <v>130</v>
      </c>
      <c r="F435">
        <v>48.76</v>
      </c>
      <c r="G435">
        <v>250</v>
      </c>
      <c r="H435" t="s">
        <v>178</v>
      </c>
      <c r="I435" t="s">
        <v>1300</v>
      </c>
      <c r="J435" s="1">
        <v>41367</v>
      </c>
    </row>
    <row r="436" spans="1:11">
      <c r="A436" t="s">
        <v>1301</v>
      </c>
      <c r="B436" t="s">
        <v>1302</v>
      </c>
      <c r="C436">
        <v>33</v>
      </c>
      <c r="D436">
        <v>38.14</v>
      </c>
      <c r="E436">
        <v>131</v>
      </c>
      <c r="F436">
        <v>33.99</v>
      </c>
      <c r="G436">
        <v>120</v>
      </c>
      <c r="H436" t="s">
        <v>178</v>
      </c>
      <c r="I436" t="s">
        <v>1303</v>
      </c>
    </row>
    <row r="437" spans="1:11">
      <c r="A437" t="s">
        <v>1304</v>
      </c>
      <c r="B437" t="s">
        <v>1305</v>
      </c>
      <c r="C437">
        <v>31</v>
      </c>
      <c r="D437">
        <v>29.01</v>
      </c>
      <c r="E437">
        <v>131</v>
      </c>
      <c r="F437">
        <v>16.940000000000001</v>
      </c>
      <c r="G437">
        <v>235</v>
      </c>
      <c r="H437" t="s">
        <v>178</v>
      </c>
      <c r="I437" t="s">
        <v>1306</v>
      </c>
      <c r="K437" s="1">
        <v>35947</v>
      </c>
    </row>
    <row r="438" spans="1:11">
      <c r="A438" t="s">
        <v>1307</v>
      </c>
      <c r="B438" t="s">
        <v>1308</v>
      </c>
      <c r="C438">
        <v>32</v>
      </c>
      <c r="D438">
        <v>43.63</v>
      </c>
      <c r="E438">
        <v>130</v>
      </c>
      <c r="F438">
        <v>48.49</v>
      </c>
      <c r="G438">
        <v>28</v>
      </c>
      <c r="H438" t="s">
        <v>231</v>
      </c>
      <c r="I438" t="s">
        <v>1309</v>
      </c>
      <c r="J438" s="1">
        <v>36483</v>
      </c>
      <c r="K438" s="1">
        <v>36613</v>
      </c>
    </row>
    <row r="439" spans="1:11">
      <c r="A439" t="s">
        <v>1310</v>
      </c>
      <c r="B439" t="s">
        <v>1311</v>
      </c>
      <c r="C439">
        <v>30</v>
      </c>
      <c r="D439">
        <v>23.84</v>
      </c>
      <c r="E439">
        <v>130</v>
      </c>
      <c r="F439">
        <v>54.03</v>
      </c>
      <c r="G439">
        <v>186</v>
      </c>
      <c r="H439" t="s">
        <v>178</v>
      </c>
      <c r="I439" t="s">
        <v>1312</v>
      </c>
      <c r="J439" s="1">
        <v>41091</v>
      </c>
    </row>
    <row r="440" spans="1:11">
      <c r="A440" t="s">
        <v>1313</v>
      </c>
      <c r="B440" t="s">
        <v>1314</v>
      </c>
      <c r="C440">
        <v>34</v>
      </c>
      <c r="D440">
        <v>20.309999999999999</v>
      </c>
      <c r="E440">
        <v>129</v>
      </c>
      <c r="F440">
        <v>23.09</v>
      </c>
      <c r="G440">
        <v>28</v>
      </c>
      <c r="H440" t="s">
        <v>178</v>
      </c>
      <c r="I440" t="s">
        <v>1315</v>
      </c>
      <c r="J440" s="1">
        <v>41459</v>
      </c>
    </row>
    <row r="441" spans="1:11">
      <c r="A441" t="s">
        <v>1316</v>
      </c>
      <c r="B441" t="s">
        <v>1317</v>
      </c>
      <c r="C441">
        <v>32</v>
      </c>
      <c r="D441">
        <v>37.96</v>
      </c>
      <c r="E441">
        <v>129</v>
      </c>
      <c r="F441">
        <v>47.92</v>
      </c>
      <c r="G441">
        <v>20</v>
      </c>
      <c r="H441" t="s">
        <v>174</v>
      </c>
      <c r="I441" t="s">
        <v>1318</v>
      </c>
      <c r="K441" s="1">
        <v>38597</v>
      </c>
    </row>
    <row r="442" spans="1:11">
      <c r="A442" t="s">
        <v>1319</v>
      </c>
      <c r="B442" t="s">
        <v>1320</v>
      </c>
      <c r="C442">
        <v>29</v>
      </c>
      <c r="D442">
        <v>50.69</v>
      </c>
      <c r="E442">
        <v>129</v>
      </c>
      <c r="F442">
        <v>52.35</v>
      </c>
      <c r="G442">
        <v>240</v>
      </c>
      <c r="H442" t="s">
        <v>178</v>
      </c>
      <c r="I442" t="s">
        <v>1321</v>
      </c>
    </row>
    <row r="443" spans="1:11">
      <c r="A443" t="s">
        <v>1322</v>
      </c>
      <c r="B443" t="s">
        <v>1323</v>
      </c>
      <c r="C443">
        <v>33</v>
      </c>
      <c r="D443">
        <v>7.5</v>
      </c>
      <c r="E443">
        <v>130</v>
      </c>
      <c r="F443">
        <v>52.6</v>
      </c>
      <c r="G443">
        <v>540</v>
      </c>
      <c r="H443" t="s">
        <v>197</v>
      </c>
      <c r="I443" t="s">
        <v>1324</v>
      </c>
    </row>
    <row r="444" spans="1:11">
      <c r="A444" t="s">
        <v>1325</v>
      </c>
      <c r="B444" t="s">
        <v>1326</v>
      </c>
      <c r="C444">
        <v>31</v>
      </c>
      <c r="D444">
        <v>31.8</v>
      </c>
      <c r="E444">
        <v>131</v>
      </c>
      <c r="F444">
        <v>16.16</v>
      </c>
      <c r="G444">
        <v>80</v>
      </c>
      <c r="H444" t="s">
        <v>178</v>
      </c>
      <c r="I444" t="s">
        <v>1327</v>
      </c>
      <c r="J444" s="1">
        <v>36587</v>
      </c>
    </row>
    <row r="445" spans="1:11">
      <c r="A445" t="s">
        <v>1328</v>
      </c>
      <c r="B445" t="s">
        <v>1329</v>
      </c>
      <c r="C445">
        <v>31</v>
      </c>
      <c r="D445">
        <v>39.72</v>
      </c>
      <c r="E445">
        <v>131</v>
      </c>
      <c r="F445">
        <v>22.56</v>
      </c>
      <c r="G445">
        <v>38</v>
      </c>
      <c r="H445" t="s">
        <v>178</v>
      </c>
      <c r="I445" t="s">
        <v>1330</v>
      </c>
      <c r="J445" s="1">
        <v>41456</v>
      </c>
    </row>
    <row r="446" spans="1:11">
      <c r="A446" t="s">
        <v>1331</v>
      </c>
      <c r="B446" t="s">
        <v>1332</v>
      </c>
      <c r="C446">
        <v>32</v>
      </c>
      <c r="D446">
        <v>37.96</v>
      </c>
      <c r="E446">
        <v>129</v>
      </c>
      <c r="F446">
        <v>47.92</v>
      </c>
      <c r="G446">
        <v>20</v>
      </c>
      <c r="H446" t="s">
        <v>178</v>
      </c>
      <c r="I446" t="s">
        <v>1333</v>
      </c>
      <c r="J446" s="1">
        <v>38604</v>
      </c>
    </row>
    <row r="447" spans="1:11">
      <c r="A447" t="s">
        <v>1334</v>
      </c>
      <c r="B447" t="s">
        <v>1335</v>
      </c>
      <c r="C447">
        <v>33</v>
      </c>
      <c r="D447">
        <v>16.89</v>
      </c>
      <c r="E447">
        <v>131</v>
      </c>
      <c r="F447">
        <v>26.97</v>
      </c>
      <c r="G447">
        <v>473</v>
      </c>
      <c r="H447" t="s">
        <v>174</v>
      </c>
      <c r="I447" t="s">
        <v>1336</v>
      </c>
      <c r="K447" s="1">
        <v>36585</v>
      </c>
    </row>
    <row r="448" spans="1:11">
      <c r="A448" t="s">
        <v>1334</v>
      </c>
      <c r="B448" t="s">
        <v>1337</v>
      </c>
      <c r="C448">
        <v>33</v>
      </c>
      <c r="D448">
        <v>16.89</v>
      </c>
      <c r="E448">
        <v>131</v>
      </c>
      <c r="F448">
        <v>26.97</v>
      </c>
      <c r="G448">
        <v>473</v>
      </c>
      <c r="H448" t="s">
        <v>231</v>
      </c>
      <c r="I448" t="s">
        <v>1338</v>
      </c>
      <c r="J448" s="1">
        <v>36586</v>
      </c>
    </row>
    <row r="449" spans="1:10">
      <c r="A449" t="s">
        <v>1339</v>
      </c>
      <c r="B449" t="s">
        <v>1340</v>
      </c>
      <c r="C449">
        <v>27</v>
      </c>
      <c r="D449">
        <v>21.67</v>
      </c>
      <c r="E449">
        <v>128</v>
      </c>
      <c r="F449">
        <v>34.25</v>
      </c>
      <c r="G449">
        <v>235</v>
      </c>
      <c r="H449" t="s">
        <v>178</v>
      </c>
      <c r="I449" t="s">
        <v>1341</v>
      </c>
      <c r="J449" s="1">
        <v>40176</v>
      </c>
    </row>
    <row r="450" spans="1:10">
      <c r="A450" t="s">
        <v>1342</v>
      </c>
      <c r="B450" t="s">
        <v>1343</v>
      </c>
      <c r="C450">
        <v>32</v>
      </c>
      <c r="D450">
        <v>8.61</v>
      </c>
      <c r="E450">
        <v>130</v>
      </c>
      <c r="F450">
        <v>35.770000000000003</v>
      </c>
      <c r="G450">
        <v>440</v>
      </c>
      <c r="H450" t="s">
        <v>178</v>
      </c>
      <c r="I450" t="s">
        <v>1344</v>
      </c>
    </row>
    <row r="451" spans="1:10">
      <c r="A451" t="s">
        <v>1345</v>
      </c>
      <c r="B451" t="s">
        <v>1346</v>
      </c>
      <c r="C451">
        <v>32</v>
      </c>
      <c r="D451">
        <v>47.89</v>
      </c>
      <c r="E451">
        <v>131</v>
      </c>
      <c r="F451">
        <v>54.07</v>
      </c>
      <c r="G451">
        <v>6</v>
      </c>
      <c r="H451" t="s">
        <v>178</v>
      </c>
      <c r="I451" t="s">
        <v>1347</v>
      </c>
      <c r="J451" s="1">
        <v>41091</v>
      </c>
    </row>
    <row r="452" spans="1:10">
      <c r="A452" t="s">
        <v>1348</v>
      </c>
      <c r="B452" t="s">
        <v>1349</v>
      </c>
      <c r="C452">
        <v>31</v>
      </c>
      <c r="D452">
        <v>30.56</v>
      </c>
      <c r="E452">
        <v>130</v>
      </c>
      <c r="F452">
        <v>27.16</v>
      </c>
      <c r="G452">
        <v>400</v>
      </c>
      <c r="H452" t="s">
        <v>197</v>
      </c>
      <c r="I452" t="s">
        <v>1350</v>
      </c>
    </row>
    <row r="453" spans="1:10">
      <c r="A453" t="s">
        <v>1351</v>
      </c>
      <c r="B453" t="s">
        <v>1352</v>
      </c>
      <c r="C453">
        <v>29</v>
      </c>
      <c r="D453">
        <v>9.19</v>
      </c>
      <c r="E453">
        <v>129</v>
      </c>
      <c r="F453">
        <v>12.18</v>
      </c>
      <c r="G453">
        <v>35</v>
      </c>
      <c r="H453" t="s">
        <v>178</v>
      </c>
      <c r="I453" t="s">
        <v>1353</v>
      </c>
      <c r="J453" s="1">
        <v>40203</v>
      </c>
    </row>
    <row r="454" spans="1:10">
      <c r="A454" t="s">
        <v>1354</v>
      </c>
      <c r="B454" t="s">
        <v>1355</v>
      </c>
      <c r="C454">
        <v>31</v>
      </c>
      <c r="D454">
        <v>54.28</v>
      </c>
      <c r="E454">
        <v>131</v>
      </c>
      <c r="F454">
        <v>5.14</v>
      </c>
      <c r="G454">
        <v>170</v>
      </c>
      <c r="H454" t="s">
        <v>178</v>
      </c>
      <c r="I454" t="s">
        <v>1356</v>
      </c>
      <c r="J454" s="1">
        <v>35704</v>
      </c>
    </row>
    <row r="455" spans="1:10">
      <c r="A455" t="s">
        <v>1357</v>
      </c>
      <c r="B455" t="s">
        <v>1358</v>
      </c>
      <c r="C455">
        <v>32</v>
      </c>
      <c r="D455">
        <v>58.02</v>
      </c>
      <c r="E455">
        <v>130</v>
      </c>
      <c r="F455">
        <v>31.83</v>
      </c>
      <c r="G455">
        <v>230</v>
      </c>
      <c r="H455" t="s">
        <v>178</v>
      </c>
      <c r="I455" t="s">
        <v>1359</v>
      </c>
    </row>
    <row r="456" spans="1:10">
      <c r="A456" t="s">
        <v>1360</v>
      </c>
      <c r="B456" t="s">
        <v>1361</v>
      </c>
      <c r="C456">
        <v>30</v>
      </c>
      <c r="D456">
        <v>39.479999999999997</v>
      </c>
      <c r="E456">
        <v>130</v>
      </c>
      <c r="F456">
        <v>58.64</v>
      </c>
      <c r="G456">
        <v>240</v>
      </c>
      <c r="H456" t="s">
        <v>178</v>
      </c>
      <c r="I456" t="s">
        <v>1362</v>
      </c>
    </row>
    <row r="457" spans="1:10">
      <c r="A457" t="s">
        <v>1363</v>
      </c>
      <c r="B457" t="s">
        <v>1364</v>
      </c>
      <c r="C457">
        <v>31</v>
      </c>
      <c r="D457">
        <v>10.19</v>
      </c>
      <c r="E457">
        <v>130</v>
      </c>
      <c r="F457">
        <v>55.16</v>
      </c>
      <c r="G457">
        <v>430</v>
      </c>
      <c r="H457" t="s">
        <v>178</v>
      </c>
      <c r="I457" t="s">
        <v>1365</v>
      </c>
    </row>
    <row r="458" spans="1:10">
      <c r="A458" t="s">
        <v>1366</v>
      </c>
      <c r="B458" t="s">
        <v>1367</v>
      </c>
      <c r="C458">
        <v>27</v>
      </c>
      <c r="D458">
        <v>47.37</v>
      </c>
      <c r="E458">
        <v>128</v>
      </c>
      <c r="F458">
        <v>56.91</v>
      </c>
      <c r="G458">
        <v>170</v>
      </c>
      <c r="H458" t="s">
        <v>178</v>
      </c>
      <c r="I458" t="s">
        <v>1368</v>
      </c>
    </row>
    <row r="459" spans="1:10">
      <c r="A459" t="s">
        <v>1369</v>
      </c>
      <c r="B459" t="s">
        <v>1370</v>
      </c>
      <c r="C459">
        <v>32</v>
      </c>
      <c r="D459">
        <v>14.94</v>
      </c>
      <c r="E459">
        <v>131</v>
      </c>
      <c r="F459">
        <v>30.13</v>
      </c>
      <c r="G459">
        <v>130</v>
      </c>
      <c r="H459" t="s">
        <v>253</v>
      </c>
      <c r="I459" t="s">
        <v>1371</v>
      </c>
    </row>
    <row r="460" spans="1:10">
      <c r="A460" t="s">
        <v>1372</v>
      </c>
      <c r="B460" t="s">
        <v>1373</v>
      </c>
      <c r="C460">
        <v>34</v>
      </c>
      <c r="D460">
        <v>31.65</v>
      </c>
      <c r="E460">
        <v>129</v>
      </c>
      <c r="F460">
        <v>23.78</v>
      </c>
      <c r="G460">
        <v>70</v>
      </c>
      <c r="H460" t="s">
        <v>197</v>
      </c>
      <c r="I460" t="s">
        <v>1374</v>
      </c>
    </row>
    <row r="461" spans="1:10">
      <c r="A461" t="s">
        <v>1375</v>
      </c>
      <c r="B461" t="s">
        <v>1376</v>
      </c>
      <c r="C461">
        <v>33</v>
      </c>
      <c r="D461">
        <v>5.79</v>
      </c>
      <c r="E461">
        <v>129</v>
      </c>
      <c r="F461">
        <v>56.8</v>
      </c>
      <c r="G461">
        <v>160</v>
      </c>
      <c r="H461" t="s">
        <v>178</v>
      </c>
      <c r="I461" t="s">
        <v>1377</v>
      </c>
    </row>
    <row r="462" spans="1:10">
      <c r="A462" t="s">
        <v>1378</v>
      </c>
      <c r="B462" t="s">
        <v>1379</v>
      </c>
      <c r="C462">
        <v>33</v>
      </c>
      <c r="D462">
        <v>4.1399999999999997</v>
      </c>
      <c r="E462">
        <v>131</v>
      </c>
      <c r="F462">
        <v>44.89</v>
      </c>
      <c r="G462">
        <v>140</v>
      </c>
      <c r="H462" t="s">
        <v>178</v>
      </c>
      <c r="I462" t="s">
        <v>1380</v>
      </c>
    </row>
    <row r="463" spans="1:10">
      <c r="A463" t="s">
        <v>1381</v>
      </c>
      <c r="B463" t="s">
        <v>1382</v>
      </c>
      <c r="C463">
        <v>32</v>
      </c>
      <c r="D463">
        <v>52.83</v>
      </c>
      <c r="E463">
        <v>131</v>
      </c>
      <c r="F463">
        <v>4.4000000000000004</v>
      </c>
      <c r="G463">
        <v>1053</v>
      </c>
      <c r="H463" t="s">
        <v>231</v>
      </c>
      <c r="I463" t="s">
        <v>1383</v>
      </c>
      <c r="J463" s="1">
        <v>40452</v>
      </c>
    </row>
    <row r="464" spans="1:10">
      <c r="A464" t="s">
        <v>1384</v>
      </c>
      <c r="B464" t="s">
        <v>1385</v>
      </c>
      <c r="C464">
        <v>31</v>
      </c>
      <c r="D464">
        <v>53.19</v>
      </c>
      <c r="E464">
        <v>130</v>
      </c>
      <c r="F464">
        <v>53.82</v>
      </c>
      <c r="G464">
        <v>875</v>
      </c>
      <c r="H464" t="s">
        <v>231</v>
      </c>
      <c r="I464" t="s">
        <v>1386</v>
      </c>
      <c r="J464" s="1">
        <v>40452</v>
      </c>
    </row>
    <row r="465" spans="1:11">
      <c r="A465" t="s">
        <v>1387</v>
      </c>
      <c r="B465" t="s">
        <v>1388</v>
      </c>
      <c r="C465">
        <v>31</v>
      </c>
      <c r="D465">
        <v>54</v>
      </c>
      <c r="E465">
        <v>130</v>
      </c>
      <c r="F465">
        <v>52.27</v>
      </c>
      <c r="G465">
        <v>1036</v>
      </c>
      <c r="H465" t="s">
        <v>231</v>
      </c>
      <c r="I465" t="s">
        <v>1389</v>
      </c>
      <c r="J465" s="1">
        <v>37469</v>
      </c>
    </row>
    <row r="466" spans="1:11">
      <c r="A466" t="s">
        <v>1390</v>
      </c>
      <c r="B466" t="s">
        <v>1391</v>
      </c>
      <c r="C466">
        <v>33</v>
      </c>
      <c r="D466">
        <v>6.2</v>
      </c>
      <c r="E466">
        <v>131</v>
      </c>
      <c r="F466">
        <v>13.78</v>
      </c>
      <c r="G466">
        <v>1184</v>
      </c>
      <c r="H466" t="s">
        <v>231</v>
      </c>
      <c r="I466" t="s">
        <v>1392</v>
      </c>
      <c r="J466" s="1">
        <v>40452</v>
      </c>
    </row>
    <row r="467" spans="1:11">
      <c r="A467" t="s">
        <v>1393</v>
      </c>
      <c r="B467" t="s">
        <v>1394</v>
      </c>
      <c r="C467">
        <v>33</v>
      </c>
      <c r="D467">
        <v>6.18</v>
      </c>
      <c r="E467">
        <v>131</v>
      </c>
      <c r="F467">
        <v>13.74</v>
      </c>
      <c r="G467">
        <v>1280</v>
      </c>
      <c r="H467" t="s">
        <v>231</v>
      </c>
      <c r="I467" t="s">
        <v>1395</v>
      </c>
      <c r="J467" s="1">
        <v>37043</v>
      </c>
      <c r="K467" s="1">
        <v>40451</v>
      </c>
    </row>
    <row r="468" spans="1:11">
      <c r="A468" t="s">
        <v>1396</v>
      </c>
      <c r="B468" t="s">
        <v>1397</v>
      </c>
      <c r="C468">
        <v>30</v>
      </c>
      <c r="D468">
        <v>47.32</v>
      </c>
      <c r="E468">
        <v>130</v>
      </c>
      <c r="F468">
        <v>17.62</v>
      </c>
      <c r="G468">
        <v>113</v>
      </c>
      <c r="H468" t="s">
        <v>231</v>
      </c>
      <c r="I468" t="s">
        <v>1398</v>
      </c>
      <c r="J468" s="1">
        <v>40452</v>
      </c>
    </row>
    <row r="469" spans="1:11">
      <c r="A469" t="s">
        <v>1399</v>
      </c>
      <c r="B469" t="s">
        <v>1400</v>
      </c>
      <c r="C469">
        <v>31</v>
      </c>
      <c r="D469">
        <v>34.229999999999997</v>
      </c>
      <c r="E469">
        <v>130</v>
      </c>
      <c r="F469">
        <v>42.45</v>
      </c>
      <c r="G469">
        <v>-48</v>
      </c>
      <c r="H469" t="s">
        <v>231</v>
      </c>
      <c r="I469" t="s">
        <v>1401</v>
      </c>
      <c r="J469" s="1">
        <v>40453</v>
      </c>
    </row>
    <row r="470" spans="1:11">
      <c r="A470" t="s">
        <v>1402</v>
      </c>
      <c r="B470" t="s">
        <v>1403</v>
      </c>
      <c r="C470">
        <v>30</v>
      </c>
      <c r="D470">
        <v>47.26</v>
      </c>
      <c r="E470">
        <v>130</v>
      </c>
      <c r="F470">
        <v>18.12</v>
      </c>
      <c r="G470">
        <v>394</v>
      </c>
      <c r="H470" t="s">
        <v>231</v>
      </c>
      <c r="I470" t="s">
        <v>1404</v>
      </c>
      <c r="J470" s="1">
        <v>37469</v>
      </c>
    </row>
    <row r="471" spans="1:11">
      <c r="A471" t="s">
        <v>1405</v>
      </c>
      <c r="B471" t="s">
        <v>1406</v>
      </c>
      <c r="C471">
        <v>29</v>
      </c>
      <c r="D471">
        <v>37.729999999999997</v>
      </c>
      <c r="E471">
        <v>129</v>
      </c>
      <c r="F471">
        <v>42.27</v>
      </c>
      <c r="G471">
        <v>440</v>
      </c>
      <c r="H471" t="s">
        <v>231</v>
      </c>
      <c r="I471" t="s">
        <v>1407</v>
      </c>
      <c r="J471" s="1">
        <v>37422</v>
      </c>
    </row>
    <row r="472" spans="1:11">
      <c r="A472" t="s">
        <v>1408</v>
      </c>
      <c r="B472" t="s">
        <v>1409</v>
      </c>
      <c r="C472">
        <v>29</v>
      </c>
      <c r="D472">
        <v>37.53</v>
      </c>
      <c r="E472">
        <v>129</v>
      </c>
      <c r="F472">
        <v>42.1</v>
      </c>
      <c r="G472">
        <v>219</v>
      </c>
      <c r="H472" t="s">
        <v>231</v>
      </c>
      <c r="I472" t="s">
        <v>1410</v>
      </c>
      <c r="J472" s="1">
        <v>40452</v>
      </c>
    </row>
    <row r="473" spans="1:11">
      <c r="A473" t="s">
        <v>1411</v>
      </c>
      <c r="B473" t="s">
        <v>1412</v>
      </c>
      <c r="C473">
        <v>33</v>
      </c>
      <c r="D473">
        <v>19.53</v>
      </c>
      <c r="E473">
        <v>131</v>
      </c>
      <c r="F473">
        <v>27.07</v>
      </c>
      <c r="G473">
        <v>401</v>
      </c>
      <c r="H473" t="s">
        <v>231</v>
      </c>
      <c r="I473" t="s">
        <v>1413</v>
      </c>
      <c r="J473" s="1">
        <v>40455</v>
      </c>
    </row>
    <row r="474" spans="1:11">
      <c r="A474" t="s">
        <v>1414</v>
      </c>
      <c r="B474" t="s">
        <v>1415</v>
      </c>
      <c r="C474">
        <v>32</v>
      </c>
      <c r="D474">
        <v>47.66</v>
      </c>
      <c r="E474">
        <v>130</v>
      </c>
      <c r="F474">
        <v>16.39</v>
      </c>
      <c r="G474">
        <v>612</v>
      </c>
      <c r="H474" t="s">
        <v>231</v>
      </c>
      <c r="I474" t="s">
        <v>1416</v>
      </c>
      <c r="J474" s="1">
        <v>42244</v>
      </c>
    </row>
    <row r="475" spans="1:11">
      <c r="A475" t="s">
        <v>1417</v>
      </c>
      <c r="B475" t="s">
        <v>1418</v>
      </c>
      <c r="C475">
        <v>32</v>
      </c>
      <c r="D475">
        <v>46.31</v>
      </c>
      <c r="E475">
        <v>130</v>
      </c>
      <c r="F475">
        <v>17.309999999999999</v>
      </c>
      <c r="G475">
        <v>709</v>
      </c>
      <c r="H475" t="s">
        <v>231</v>
      </c>
      <c r="I475" t="s">
        <v>1419</v>
      </c>
      <c r="J475" s="1">
        <v>40605</v>
      </c>
    </row>
    <row r="476" spans="1:11">
      <c r="A476" t="s">
        <v>1420</v>
      </c>
      <c r="B476" t="s">
        <v>1415</v>
      </c>
      <c r="C476">
        <v>32</v>
      </c>
      <c r="D476">
        <v>47.6</v>
      </c>
      <c r="E476">
        <v>130</v>
      </c>
      <c r="F476">
        <v>16.350000000000001</v>
      </c>
      <c r="G476">
        <v>655</v>
      </c>
      <c r="H476" t="s">
        <v>231</v>
      </c>
      <c r="I476" t="s">
        <v>1416</v>
      </c>
      <c r="J476" s="1">
        <v>37043</v>
      </c>
      <c r="K476" s="1">
        <v>42113</v>
      </c>
    </row>
    <row r="477" spans="1:11">
      <c r="A477" t="s">
        <v>1421</v>
      </c>
      <c r="B477" t="s">
        <v>1422</v>
      </c>
      <c r="C477">
        <v>32</v>
      </c>
      <c r="D477">
        <v>48.5</v>
      </c>
      <c r="E477">
        <v>130</v>
      </c>
      <c r="F477">
        <v>7.87</v>
      </c>
      <c r="G477">
        <v>52</v>
      </c>
      <c r="H477" t="s">
        <v>231</v>
      </c>
      <c r="I477" t="s">
        <v>1423</v>
      </c>
      <c r="J477" s="1">
        <v>37043</v>
      </c>
    </row>
    <row r="478" spans="1:11">
      <c r="A478" t="s">
        <v>1424</v>
      </c>
      <c r="B478" t="s">
        <v>1425</v>
      </c>
      <c r="C478">
        <v>30</v>
      </c>
      <c r="D478">
        <v>14.27</v>
      </c>
      <c r="E478">
        <v>130</v>
      </c>
      <c r="F478">
        <v>30.58</v>
      </c>
      <c r="G478">
        <v>90</v>
      </c>
      <c r="H478" t="s">
        <v>178</v>
      </c>
      <c r="I478" t="s">
        <v>1426</v>
      </c>
      <c r="J478" s="1">
        <v>40210</v>
      </c>
    </row>
    <row r="479" spans="1:11">
      <c r="A479" t="s">
        <v>1427</v>
      </c>
      <c r="B479" t="s">
        <v>1428</v>
      </c>
      <c r="C479">
        <v>27</v>
      </c>
      <c r="D479">
        <v>1.48</v>
      </c>
      <c r="E479">
        <v>128</v>
      </c>
      <c r="F479">
        <v>27.03</v>
      </c>
      <c r="G479">
        <v>26</v>
      </c>
      <c r="H479" t="s">
        <v>178</v>
      </c>
      <c r="I479" t="s">
        <v>1429</v>
      </c>
      <c r="J479" s="1">
        <v>41091</v>
      </c>
    </row>
    <row r="480" spans="1:11">
      <c r="A480" t="s">
        <v>1431</v>
      </c>
      <c r="B480" t="s">
        <v>1432</v>
      </c>
      <c r="C480">
        <v>26</v>
      </c>
      <c r="D480">
        <v>35.56</v>
      </c>
      <c r="E480">
        <v>127</v>
      </c>
      <c r="F480">
        <v>14.42</v>
      </c>
      <c r="G480">
        <v>12</v>
      </c>
      <c r="H480" t="s">
        <v>178</v>
      </c>
      <c r="I480" t="s">
        <v>1433</v>
      </c>
      <c r="J480" s="1">
        <v>36707</v>
      </c>
      <c r="K480" s="1">
        <v>44641</v>
      </c>
    </row>
    <row r="481" spans="1:11">
      <c r="A481" t="s">
        <v>1434</v>
      </c>
      <c r="B481" t="s">
        <v>1432</v>
      </c>
      <c r="C481">
        <v>26</v>
      </c>
      <c r="D481">
        <v>35.549999999999997</v>
      </c>
      <c r="E481">
        <v>127</v>
      </c>
      <c r="F481">
        <v>14.34</v>
      </c>
      <c r="G481">
        <v>14</v>
      </c>
      <c r="H481" t="s">
        <v>178</v>
      </c>
      <c r="I481" t="s">
        <v>1433</v>
      </c>
      <c r="J481" s="1">
        <v>44647</v>
      </c>
    </row>
    <row r="482" spans="1:11">
      <c r="A482" t="s">
        <v>1435</v>
      </c>
      <c r="B482" t="s">
        <v>1436</v>
      </c>
      <c r="C482">
        <v>24</v>
      </c>
      <c r="D482">
        <v>3.72</v>
      </c>
      <c r="E482">
        <v>123</v>
      </c>
      <c r="F482">
        <v>46.67</v>
      </c>
      <c r="G482">
        <v>41</v>
      </c>
      <c r="H482" t="s">
        <v>178</v>
      </c>
      <c r="I482" t="s">
        <v>1437</v>
      </c>
      <c r="J482" s="1">
        <v>44584</v>
      </c>
    </row>
    <row r="483" spans="1:11">
      <c r="A483" t="s">
        <v>1438</v>
      </c>
      <c r="B483" t="s">
        <v>1439</v>
      </c>
      <c r="C483">
        <v>24</v>
      </c>
      <c r="D483">
        <v>3.65</v>
      </c>
      <c r="E483">
        <v>123</v>
      </c>
      <c r="F483">
        <v>48.21</v>
      </c>
      <c r="G483">
        <v>15</v>
      </c>
      <c r="H483" t="s">
        <v>178</v>
      </c>
      <c r="I483" t="s">
        <v>1440</v>
      </c>
      <c r="J483" s="1">
        <v>36700</v>
      </c>
      <c r="K483" s="1">
        <v>44578</v>
      </c>
    </row>
    <row r="484" spans="1:11">
      <c r="A484" t="s">
        <v>1441</v>
      </c>
      <c r="B484" t="s">
        <v>1436</v>
      </c>
      <c r="C484">
        <v>24</v>
      </c>
      <c r="D484">
        <v>3.7</v>
      </c>
      <c r="E484">
        <v>123</v>
      </c>
      <c r="F484">
        <v>48.2</v>
      </c>
      <c r="G484">
        <v>15</v>
      </c>
      <c r="H484" t="s">
        <v>174</v>
      </c>
      <c r="I484" t="s">
        <v>1437</v>
      </c>
      <c r="K484" s="1">
        <v>36698</v>
      </c>
    </row>
    <row r="485" spans="1:11">
      <c r="A485" t="s">
        <v>1442</v>
      </c>
      <c r="B485" t="s">
        <v>1443</v>
      </c>
      <c r="C485">
        <v>24</v>
      </c>
      <c r="D485">
        <v>28.11</v>
      </c>
      <c r="E485">
        <v>123</v>
      </c>
      <c r="F485">
        <v>49.34</v>
      </c>
      <c r="G485">
        <v>5</v>
      </c>
      <c r="H485" t="s">
        <v>231</v>
      </c>
      <c r="I485" t="s">
        <v>1444</v>
      </c>
      <c r="J485" s="1">
        <v>36872</v>
      </c>
      <c r="K485" s="1">
        <v>39874</v>
      </c>
    </row>
    <row r="486" spans="1:11">
      <c r="A486" t="s">
        <v>1445</v>
      </c>
      <c r="B486" t="s">
        <v>1446</v>
      </c>
      <c r="C486">
        <v>27</v>
      </c>
      <c r="D486">
        <v>2.3199999999999998</v>
      </c>
      <c r="E486">
        <v>127</v>
      </c>
      <c r="F486">
        <v>57.92</v>
      </c>
      <c r="G486">
        <v>25</v>
      </c>
      <c r="H486" t="s">
        <v>178</v>
      </c>
      <c r="I486" t="s">
        <v>1447</v>
      </c>
    </row>
    <row r="487" spans="1:11">
      <c r="A487" t="s">
        <v>1448</v>
      </c>
      <c r="B487" t="s">
        <v>1449</v>
      </c>
      <c r="C487">
        <v>24</v>
      </c>
      <c r="D487">
        <v>55.4</v>
      </c>
      <c r="E487">
        <v>125</v>
      </c>
      <c r="F487">
        <v>14.88</v>
      </c>
      <c r="G487">
        <v>5</v>
      </c>
      <c r="H487" t="s">
        <v>231</v>
      </c>
      <c r="I487" t="s">
        <v>1450</v>
      </c>
      <c r="J487" s="1">
        <v>37165</v>
      </c>
      <c r="K487" s="1">
        <v>40214</v>
      </c>
    </row>
    <row r="488" spans="1:11">
      <c r="A488" t="s">
        <v>1451</v>
      </c>
      <c r="B488" t="s">
        <v>1452</v>
      </c>
      <c r="C488">
        <v>24</v>
      </c>
      <c r="D488">
        <v>55.42</v>
      </c>
      <c r="E488">
        <v>125</v>
      </c>
      <c r="F488">
        <v>14.86</v>
      </c>
      <c r="G488">
        <v>11</v>
      </c>
      <c r="H488" t="s">
        <v>178</v>
      </c>
      <c r="I488" t="s">
        <v>1453</v>
      </c>
      <c r="J488" s="1">
        <v>40169</v>
      </c>
    </row>
    <row r="489" spans="1:11">
      <c r="A489" t="s">
        <v>1454</v>
      </c>
      <c r="B489" t="s">
        <v>1455</v>
      </c>
      <c r="C489">
        <v>24</v>
      </c>
      <c r="D489">
        <v>49.69</v>
      </c>
      <c r="E489">
        <v>125</v>
      </c>
      <c r="F489">
        <v>10.37</v>
      </c>
      <c r="G489">
        <v>19</v>
      </c>
      <c r="H489" t="s">
        <v>178</v>
      </c>
      <c r="I489" t="s">
        <v>1456</v>
      </c>
      <c r="J489" s="1">
        <v>40210</v>
      </c>
      <c r="K489" s="1">
        <v>43879</v>
      </c>
    </row>
    <row r="490" spans="1:11">
      <c r="A490" t="s">
        <v>1457</v>
      </c>
      <c r="B490" t="s">
        <v>1455</v>
      </c>
      <c r="C490">
        <v>24</v>
      </c>
      <c r="D490">
        <v>50</v>
      </c>
      <c r="E490">
        <v>125</v>
      </c>
      <c r="F490">
        <v>11.62</v>
      </c>
      <c r="G490">
        <v>49</v>
      </c>
      <c r="H490" t="s">
        <v>178</v>
      </c>
      <c r="I490" t="s">
        <v>1456</v>
      </c>
      <c r="J490" s="1">
        <v>43890</v>
      </c>
    </row>
    <row r="491" spans="1:11">
      <c r="A491" t="s">
        <v>1458</v>
      </c>
      <c r="B491" t="s">
        <v>1459</v>
      </c>
      <c r="C491">
        <v>24</v>
      </c>
      <c r="D491">
        <v>23.22</v>
      </c>
      <c r="E491">
        <v>123</v>
      </c>
      <c r="F491">
        <v>44.98</v>
      </c>
      <c r="G491">
        <v>34</v>
      </c>
      <c r="H491" t="s">
        <v>174</v>
      </c>
      <c r="I491" t="s">
        <v>1460</v>
      </c>
      <c r="K491" s="1">
        <v>36698</v>
      </c>
    </row>
    <row r="492" spans="1:11">
      <c r="A492" t="s">
        <v>1461</v>
      </c>
      <c r="B492" t="s">
        <v>1462</v>
      </c>
      <c r="C492">
        <v>24</v>
      </c>
      <c r="D492">
        <v>20.34</v>
      </c>
      <c r="E492">
        <v>123</v>
      </c>
      <c r="F492">
        <v>43.71</v>
      </c>
      <c r="G492">
        <v>5</v>
      </c>
      <c r="H492" t="s">
        <v>178</v>
      </c>
      <c r="I492" t="s">
        <v>1463</v>
      </c>
      <c r="J492" s="1">
        <v>38050</v>
      </c>
      <c r="K492" s="1">
        <v>44612</v>
      </c>
    </row>
    <row r="493" spans="1:11">
      <c r="A493" t="s">
        <v>1464</v>
      </c>
      <c r="B493" t="s">
        <v>1465</v>
      </c>
      <c r="C493">
        <v>24</v>
      </c>
      <c r="D493">
        <v>23.39</v>
      </c>
      <c r="E493">
        <v>123</v>
      </c>
      <c r="F493">
        <v>44.87</v>
      </c>
      <c r="G493">
        <v>9</v>
      </c>
      <c r="H493" t="s">
        <v>178</v>
      </c>
      <c r="I493" t="s">
        <v>1466</v>
      </c>
      <c r="J493" s="1">
        <v>36700</v>
      </c>
      <c r="K493" s="1">
        <v>37687</v>
      </c>
    </row>
    <row r="494" spans="1:11">
      <c r="A494" t="s">
        <v>1467</v>
      </c>
      <c r="B494" t="s">
        <v>1468</v>
      </c>
      <c r="C494">
        <v>24</v>
      </c>
      <c r="D494">
        <v>23.38</v>
      </c>
      <c r="E494">
        <v>123</v>
      </c>
      <c r="F494">
        <v>44.87</v>
      </c>
      <c r="G494">
        <v>8</v>
      </c>
      <c r="H494" t="s">
        <v>231</v>
      </c>
      <c r="I494" t="s">
        <v>1469</v>
      </c>
      <c r="J494" s="1">
        <v>35921</v>
      </c>
      <c r="K494" s="1">
        <v>35937</v>
      </c>
    </row>
    <row r="495" spans="1:11">
      <c r="A495" t="s">
        <v>1470</v>
      </c>
      <c r="B495" t="s">
        <v>1471</v>
      </c>
      <c r="C495">
        <v>24</v>
      </c>
      <c r="D495">
        <v>23.29</v>
      </c>
      <c r="E495">
        <v>123</v>
      </c>
      <c r="F495">
        <v>44.82</v>
      </c>
      <c r="G495">
        <v>3</v>
      </c>
      <c r="H495" t="s">
        <v>231</v>
      </c>
      <c r="I495" t="s">
        <v>1472</v>
      </c>
      <c r="J495" s="1">
        <v>37687</v>
      </c>
      <c r="K495" s="1">
        <v>38050</v>
      </c>
    </row>
    <row r="496" spans="1:11">
      <c r="A496" t="s">
        <v>1473</v>
      </c>
      <c r="B496" t="s">
        <v>1474</v>
      </c>
      <c r="C496">
        <v>24</v>
      </c>
      <c r="D496">
        <v>25.49</v>
      </c>
      <c r="E496">
        <v>123</v>
      </c>
      <c r="F496">
        <v>47.44</v>
      </c>
      <c r="G496">
        <v>15</v>
      </c>
      <c r="H496" t="s">
        <v>178</v>
      </c>
      <c r="I496" t="s">
        <v>1475</v>
      </c>
      <c r="J496" s="1">
        <v>44621</v>
      </c>
    </row>
    <row r="497" spans="1:11">
      <c r="A497" t="s">
        <v>1476</v>
      </c>
      <c r="B497" t="s">
        <v>1477</v>
      </c>
      <c r="C497">
        <v>24</v>
      </c>
      <c r="D497">
        <v>22.14</v>
      </c>
      <c r="E497">
        <v>124</v>
      </c>
      <c r="F497">
        <v>8.59</v>
      </c>
      <c r="G497">
        <v>78</v>
      </c>
      <c r="H497" t="s">
        <v>178</v>
      </c>
      <c r="I497" t="s">
        <v>1478</v>
      </c>
    </row>
    <row r="498" spans="1:11">
      <c r="A498" t="s">
        <v>1479</v>
      </c>
      <c r="B498" t="s">
        <v>1480</v>
      </c>
      <c r="C498">
        <v>24</v>
      </c>
      <c r="D498">
        <v>35.22</v>
      </c>
      <c r="E498">
        <v>124</v>
      </c>
      <c r="F498">
        <v>18.64</v>
      </c>
      <c r="G498">
        <v>13</v>
      </c>
      <c r="H498" t="s">
        <v>178</v>
      </c>
      <c r="I498" t="s">
        <v>1481</v>
      </c>
      <c r="J498" s="1">
        <v>40210</v>
      </c>
    </row>
    <row r="499" spans="1:11">
      <c r="A499" t="s">
        <v>1482</v>
      </c>
      <c r="B499" t="s">
        <v>1483</v>
      </c>
      <c r="C499">
        <v>25</v>
      </c>
      <c r="D499">
        <v>56.97</v>
      </c>
      <c r="E499">
        <v>131</v>
      </c>
      <c r="F499">
        <v>17.809999999999999</v>
      </c>
      <c r="G499">
        <v>41</v>
      </c>
      <c r="H499" t="s">
        <v>178</v>
      </c>
      <c r="I499" t="s">
        <v>1484</v>
      </c>
      <c r="J499" s="1">
        <v>41456</v>
      </c>
    </row>
    <row r="500" spans="1:11">
      <c r="A500" t="s">
        <v>1485</v>
      </c>
      <c r="B500" t="s">
        <v>1486</v>
      </c>
      <c r="C500">
        <v>26</v>
      </c>
      <c r="D500">
        <v>19.79</v>
      </c>
      <c r="E500">
        <v>126</v>
      </c>
      <c r="F500">
        <v>47.05</v>
      </c>
      <c r="G500">
        <v>71</v>
      </c>
      <c r="H500" t="s">
        <v>178</v>
      </c>
      <c r="I500" t="s">
        <v>1487</v>
      </c>
    </row>
    <row r="501" spans="1:11">
      <c r="A501" t="s">
        <v>1488</v>
      </c>
      <c r="B501" t="s">
        <v>1489</v>
      </c>
      <c r="C501">
        <v>26</v>
      </c>
      <c r="D501">
        <v>50.16</v>
      </c>
      <c r="E501">
        <v>128</v>
      </c>
      <c r="F501">
        <v>16.350000000000001</v>
      </c>
      <c r="G501">
        <v>220</v>
      </c>
      <c r="H501" t="s">
        <v>197</v>
      </c>
      <c r="I501" t="s">
        <v>1490</v>
      </c>
    </row>
    <row r="502" spans="1:11">
      <c r="A502" t="s">
        <v>1491</v>
      </c>
      <c r="B502" t="s">
        <v>1492</v>
      </c>
      <c r="C502">
        <v>24</v>
      </c>
      <c r="D502">
        <v>14.5</v>
      </c>
      <c r="E502">
        <v>124</v>
      </c>
      <c r="F502">
        <v>0.46</v>
      </c>
      <c r="G502">
        <v>9</v>
      </c>
      <c r="H502" t="s">
        <v>178</v>
      </c>
      <c r="I502" t="s">
        <v>1493</v>
      </c>
      <c r="J502" s="1">
        <v>36707</v>
      </c>
    </row>
    <row r="503" spans="1:11">
      <c r="A503" t="s">
        <v>1494</v>
      </c>
      <c r="B503" t="s">
        <v>1495</v>
      </c>
      <c r="C503">
        <v>25</v>
      </c>
      <c r="D503">
        <v>49.19</v>
      </c>
      <c r="E503">
        <v>131</v>
      </c>
      <c r="F503">
        <v>13.42</v>
      </c>
      <c r="G503">
        <v>50</v>
      </c>
      <c r="H503" t="s">
        <v>197</v>
      </c>
      <c r="I503" t="s">
        <v>1496</v>
      </c>
    </row>
    <row r="504" spans="1:11">
      <c r="A504" t="s">
        <v>1497</v>
      </c>
      <c r="B504" t="s">
        <v>1498</v>
      </c>
      <c r="C504">
        <v>24</v>
      </c>
      <c r="D504">
        <v>49.1</v>
      </c>
      <c r="E504">
        <v>125</v>
      </c>
      <c r="F504">
        <v>17.55</v>
      </c>
      <c r="G504">
        <v>43</v>
      </c>
      <c r="H504" t="s">
        <v>178</v>
      </c>
      <c r="I504" t="s">
        <v>1499</v>
      </c>
      <c r="K504" s="1">
        <v>41348</v>
      </c>
    </row>
    <row r="505" spans="1:11">
      <c r="A505" t="s">
        <v>1500</v>
      </c>
      <c r="B505" t="s">
        <v>1501</v>
      </c>
      <c r="C505">
        <v>24</v>
      </c>
      <c r="D505">
        <v>44.45</v>
      </c>
      <c r="E505">
        <v>125</v>
      </c>
      <c r="F505">
        <v>19.66</v>
      </c>
      <c r="G505">
        <v>46</v>
      </c>
      <c r="H505" t="s">
        <v>178</v>
      </c>
      <c r="I505" t="s">
        <v>1502</v>
      </c>
      <c r="J505" s="1">
        <v>41395</v>
      </c>
    </row>
    <row r="506" spans="1:11">
      <c r="A506" t="s">
        <v>1503</v>
      </c>
      <c r="B506" t="s">
        <v>1504</v>
      </c>
      <c r="C506">
        <v>26</v>
      </c>
      <c r="D506">
        <v>31.11</v>
      </c>
      <c r="E506">
        <v>128</v>
      </c>
      <c r="F506">
        <v>1.33</v>
      </c>
      <c r="G506">
        <v>46</v>
      </c>
      <c r="H506" t="s">
        <v>178</v>
      </c>
      <c r="I506" t="s">
        <v>1505</v>
      </c>
      <c r="J506" s="1">
        <v>40210</v>
      </c>
    </row>
    <row r="507" spans="1:11">
      <c r="A507" t="s">
        <v>1506</v>
      </c>
      <c r="B507" t="s">
        <v>1507</v>
      </c>
      <c r="C507">
        <v>26</v>
      </c>
      <c r="D507">
        <v>12.4</v>
      </c>
      <c r="E507">
        <v>127</v>
      </c>
      <c r="F507">
        <v>41.3</v>
      </c>
      <c r="G507">
        <v>21</v>
      </c>
      <c r="H507" t="s">
        <v>174</v>
      </c>
      <c r="I507" t="s">
        <v>1508</v>
      </c>
      <c r="K507" s="1">
        <v>39874</v>
      </c>
    </row>
    <row r="508" spans="1:11">
      <c r="A508" t="s">
        <v>1509</v>
      </c>
      <c r="B508" t="s">
        <v>1510</v>
      </c>
      <c r="C508">
        <v>24</v>
      </c>
      <c r="D508">
        <v>45.82</v>
      </c>
      <c r="E508">
        <v>125</v>
      </c>
      <c r="F508">
        <v>24.32</v>
      </c>
      <c r="G508">
        <v>60</v>
      </c>
      <c r="H508" t="s">
        <v>253</v>
      </c>
      <c r="I508" t="s">
        <v>1511</v>
      </c>
      <c r="J508" s="1">
        <v>36707</v>
      </c>
    </row>
    <row r="509" spans="1:11">
      <c r="A509" t="s">
        <v>1512</v>
      </c>
      <c r="B509" t="s">
        <v>1513</v>
      </c>
      <c r="C509">
        <v>26</v>
      </c>
      <c r="D509">
        <v>8.5399999999999991</v>
      </c>
      <c r="E509">
        <v>127</v>
      </c>
      <c r="F509">
        <v>44.81</v>
      </c>
      <c r="G509">
        <v>40</v>
      </c>
      <c r="H509" t="s">
        <v>178</v>
      </c>
      <c r="I509" t="s">
        <v>1514</v>
      </c>
      <c r="K509" s="1">
        <v>40990</v>
      </c>
    </row>
    <row r="510" spans="1:11">
      <c r="A510" t="s">
        <v>1515</v>
      </c>
      <c r="B510" t="s">
        <v>1513</v>
      </c>
      <c r="C510">
        <v>26</v>
      </c>
      <c r="D510">
        <v>8.6199999999999992</v>
      </c>
      <c r="E510">
        <v>127</v>
      </c>
      <c r="F510">
        <v>47.02</v>
      </c>
      <c r="G510">
        <v>138</v>
      </c>
      <c r="H510" t="s">
        <v>178</v>
      </c>
      <c r="I510" t="s">
        <v>1514</v>
      </c>
      <c r="J510" s="1">
        <v>40994</v>
      </c>
    </row>
    <row r="511" spans="1:11">
      <c r="A511" t="s">
        <v>1516</v>
      </c>
      <c r="B511" t="s">
        <v>1517</v>
      </c>
      <c r="C511">
        <v>24</v>
      </c>
      <c r="D511">
        <v>38.549999999999997</v>
      </c>
      <c r="E511">
        <v>124</v>
      </c>
      <c r="F511">
        <v>42.31</v>
      </c>
      <c r="G511">
        <v>7</v>
      </c>
      <c r="H511" t="s">
        <v>178</v>
      </c>
      <c r="I511" t="s">
        <v>1518</v>
      </c>
    </row>
    <row r="512" spans="1:11">
      <c r="A512" t="s">
        <v>1519</v>
      </c>
      <c r="B512" t="s">
        <v>1520</v>
      </c>
      <c r="C512">
        <v>26</v>
      </c>
      <c r="D512">
        <v>23.73</v>
      </c>
      <c r="E512">
        <v>127</v>
      </c>
      <c r="F512">
        <v>44.71</v>
      </c>
      <c r="G512">
        <v>69</v>
      </c>
      <c r="H512" t="s">
        <v>231</v>
      </c>
      <c r="I512" t="s">
        <v>1521</v>
      </c>
      <c r="J512" s="1">
        <v>35768</v>
      </c>
      <c r="K512" s="1">
        <v>35913</v>
      </c>
    </row>
    <row r="513" spans="1:11">
      <c r="A513" t="s">
        <v>1522</v>
      </c>
      <c r="B513" t="s">
        <v>1523</v>
      </c>
      <c r="C513">
        <v>24</v>
      </c>
      <c r="D513">
        <v>27.07</v>
      </c>
      <c r="E513">
        <v>122</v>
      </c>
      <c r="F513">
        <v>56.71</v>
      </c>
      <c r="G513">
        <v>15</v>
      </c>
      <c r="H513" t="s">
        <v>178</v>
      </c>
      <c r="I513" t="s">
        <v>1524</v>
      </c>
      <c r="J513" s="1">
        <v>40210</v>
      </c>
    </row>
    <row r="514" spans="1:11">
      <c r="A514" t="s">
        <v>1525</v>
      </c>
      <c r="B514" t="s">
        <v>1526</v>
      </c>
      <c r="C514">
        <v>24</v>
      </c>
      <c r="D514">
        <v>28.03</v>
      </c>
      <c r="E514">
        <v>123</v>
      </c>
      <c r="F514">
        <v>0.68</v>
      </c>
      <c r="G514">
        <v>32</v>
      </c>
      <c r="H514" t="s">
        <v>197</v>
      </c>
      <c r="I514" t="s">
        <v>1527</v>
      </c>
      <c r="J514" s="1">
        <v>36238</v>
      </c>
    </row>
    <row r="515" spans="1:11">
      <c r="A515" t="s">
        <v>1528</v>
      </c>
      <c r="B515" t="s">
        <v>1523</v>
      </c>
      <c r="C515">
        <v>24</v>
      </c>
      <c r="D515">
        <v>27.34</v>
      </c>
      <c r="E515">
        <v>122</v>
      </c>
      <c r="F515">
        <v>56.65</v>
      </c>
      <c r="G515">
        <v>22</v>
      </c>
      <c r="H515" t="s">
        <v>197</v>
      </c>
      <c r="I515" t="s">
        <v>1529</v>
      </c>
      <c r="K515" s="1">
        <v>36235</v>
      </c>
    </row>
    <row r="517" spans="1:11">
      <c r="A517" t="s">
        <v>1530</v>
      </c>
      <c r="B517" t="s">
        <v>830</v>
      </c>
      <c r="C517">
        <v>34</v>
      </c>
      <c r="D517">
        <v>36.200000000000003</v>
      </c>
      <c r="E517">
        <v>138</v>
      </c>
      <c r="F517">
        <v>13.62</v>
      </c>
      <c r="G517">
        <v>-783</v>
      </c>
      <c r="H517" t="s">
        <v>29</v>
      </c>
      <c r="I517" t="s">
        <v>831</v>
      </c>
      <c r="K517" s="1">
        <v>43163</v>
      </c>
    </row>
    <row r="518" spans="1:11">
      <c r="A518" t="s">
        <v>1531</v>
      </c>
      <c r="B518" t="s">
        <v>1532</v>
      </c>
      <c r="C518">
        <v>36</v>
      </c>
      <c r="D518">
        <v>6.04</v>
      </c>
      <c r="E518">
        <v>140</v>
      </c>
      <c r="F518">
        <v>5.4</v>
      </c>
      <c r="G518">
        <v>-795</v>
      </c>
      <c r="H518" t="s">
        <v>29</v>
      </c>
      <c r="I518" t="s">
        <v>1533</v>
      </c>
      <c r="J518" s="1">
        <v>39846</v>
      </c>
    </row>
    <row r="519" spans="1:11">
      <c r="A519" t="s">
        <v>1534</v>
      </c>
      <c r="B519" t="s">
        <v>1535</v>
      </c>
      <c r="C519">
        <v>43</v>
      </c>
      <c r="D519">
        <v>54.55</v>
      </c>
      <c r="E519">
        <v>142</v>
      </c>
      <c r="F519">
        <v>38.54</v>
      </c>
      <c r="G519">
        <v>265</v>
      </c>
      <c r="H519" t="s">
        <v>33</v>
      </c>
      <c r="I519" t="s">
        <v>1536</v>
      </c>
    </row>
    <row r="520" spans="1:11">
      <c r="A520" t="s">
        <v>1537</v>
      </c>
      <c r="B520" t="s">
        <v>1538</v>
      </c>
      <c r="C520">
        <v>43</v>
      </c>
      <c r="D520">
        <v>13.93</v>
      </c>
      <c r="E520">
        <v>140</v>
      </c>
      <c r="F520">
        <v>58.9</v>
      </c>
      <c r="G520">
        <v>370</v>
      </c>
      <c r="H520" t="s">
        <v>59</v>
      </c>
      <c r="I520" t="s">
        <v>1539</v>
      </c>
    </row>
    <row r="521" spans="1:11">
      <c r="A521" t="s">
        <v>1540</v>
      </c>
      <c r="B521" t="s">
        <v>177</v>
      </c>
      <c r="C521">
        <v>43</v>
      </c>
      <c r="D521">
        <v>1.1499999999999999</v>
      </c>
      <c r="E521">
        <v>144</v>
      </c>
      <c r="F521">
        <v>50.38</v>
      </c>
      <c r="G521">
        <v>80</v>
      </c>
      <c r="H521" t="s">
        <v>59</v>
      </c>
      <c r="I521" t="s">
        <v>179</v>
      </c>
    </row>
    <row r="522" spans="1:11">
      <c r="A522" t="s">
        <v>1541</v>
      </c>
      <c r="B522" t="s">
        <v>1542</v>
      </c>
      <c r="C522">
        <v>44</v>
      </c>
      <c r="D522">
        <v>7.14</v>
      </c>
      <c r="E522">
        <v>142</v>
      </c>
      <c r="F522">
        <v>35.57</v>
      </c>
      <c r="G522">
        <v>137</v>
      </c>
      <c r="H522" t="s">
        <v>29</v>
      </c>
      <c r="I522" t="s">
        <v>1543</v>
      </c>
      <c r="K522" s="1">
        <v>37423</v>
      </c>
    </row>
    <row r="523" spans="1:11">
      <c r="A523" t="s">
        <v>1544</v>
      </c>
      <c r="B523" t="s">
        <v>200</v>
      </c>
      <c r="C523">
        <v>42</v>
      </c>
      <c r="D523">
        <v>1.06</v>
      </c>
      <c r="E523">
        <v>143</v>
      </c>
      <c r="F523">
        <v>9.1999999999999993</v>
      </c>
      <c r="G523">
        <v>40</v>
      </c>
      <c r="H523" t="s">
        <v>33</v>
      </c>
      <c r="I523" t="s">
        <v>201</v>
      </c>
      <c r="J523" s="1">
        <v>37347</v>
      </c>
    </row>
    <row r="524" spans="1:11">
      <c r="A524" t="s">
        <v>1545</v>
      </c>
      <c r="B524" t="s">
        <v>1546</v>
      </c>
      <c r="C524">
        <v>41</v>
      </c>
      <c r="D524">
        <v>53.2</v>
      </c>
      <c r="E524">
        <v>141</v>
      </c>
      <c r="F524">
        <v>0.45</v>
      </c>
      <c r="G524">
        <v>40</v>
      </c>
      <c r="H524" t="s">
        <v>33</v>
      </c>
      <c r="I524" t="s">
        <v>1547</v>
      </c>
    </row>
    <row r="525" spans="1:11">
      <c r="A525" t="s">
        <v>1548</v>
      </c>
      <c r="B525" t="s">
        <v>1549</v>
      </c>
      <c r="C525">
        <v>41</v>
      </c>
      <c r="D525">
        <v>28.94</v>
      </c>
      <c r="E525">
        <v>140</v>
      </c>
      <c r="F525">
        <v>1.71</v>
      </c>
      <c r="G525">
        <v>10</v>
      </c>
      <c r="H525" t="s">
        <v>59</v>
      </c>
      <c r="I525" t="s">
        <v>1550</v>
      </c>
      <c r="K525" s="1">
        <v>41506</v>
      </c>
    </row>
    <row r="526" spans="1:11">
      <c r="A526" t="s">
        <v>1551</v>
      </c>
      <c r="B526" t="s">
        <v>1552</v>
      </c>
      <c r="C526">
        <v>43</v>
      </c>
      <c r="D526">
        <v>36.93</v>
      </c>
      <c r="E526">
        <v>141</v>
      </c>
      <c r="F526">
        <v>22.76</v>
      </c>
      <c r="G526">
        <v>-2</v>
      </c>
      <c r="H526" t="s">
        <v>29</v>
      </c>
      <c r="I526" t="s">
        <v>1553</v>
      </c>
      <c r="K526" s="1">
        <v>43231</v>
      </c>
    </row>
    <row r="527" spans="1:11">
      <c r="A527" t="s">
        <v>1551</v>
      </c>
      <c r="B527" t="s">
        <v>1552</v>
      </c>
      <c r="C527">
        <v>43</v>
      </c>
      <c r="D527">
        <v>36.93</v>
      </c>
      <c r="E527">
        <v>141</v>
      </c>
      <c r="F527">
        <v>22.76</v>
      </c>
      <c r="G527">
        <v>95</v>
      </c>
      <c r="H527" t="s">
        <v>59</v>
      </c>
      <c r="I527" t="s">
        <v>1553</v>
      </c>
      <c r="J527" s="1">
        <v>43248</v>
      </c>
      <c r="K527" s="1">
        <v>43761</v>
      </c>
    </row>
    <row r="528" spans="1:11">
      <c r="A528" t="s">
        <v>1551</v>
      </c>
      <c r="B528" t="s">
        <v>1552</v>
      </c>
      <c r="C528">
        <v>43</v>
      </c>
      <c r="D528">
        <v>36.93</v>
      </c>
      <c r="E528">
        <v>141</v>
      </c>
      <c r="F528">
        <v>22.76</v>
      </c>
      <c r="G528">
        <v>76</v>
      </c>
      <c r="H528" t="s">
        <v>29</v>
      </c>
      <c r="I528" t="s">
        <v>1553</v>
      </c>
      <c r="J528" s="1">
        <v>43761</v>
      </c>
    </row>
    <row r="529" spans="1:11">
      <c r="A529" t="s">
        <v>1554</v>
      </c>
      <c r="B529" t="s">
        <v>1555</v>
      </c>
      <c r="C529">
        <v>42</v>
      </c>
      <c r="D529">
        <v>53.57</v>
      </c>
      <c r="E529">
        <v>142</v>
      </c>
      <c r="F529">
        <v>27.29</v>
      </c>
      <c r="G529">
        <v>210</v>
      </c>
      <c r="H529" t="s">
        <v>29</v>
      </c>
      <c r="I529" t="s">
        <v>1556</v>
      </c>
      <c r="K529" s="1">
        <v>36244</v>
      </c>
    </row>
    <row r="530" spans="1:11">
      <c r="A530" t="s">
        <v>1554</v>
      </c>
      <c r="B530" t="s">
        <v>1555</v>
      </c>
      <c r="C530">
        <v>42</v>
      </c>
      <c r="D530">
        <v>53.57</v>
      </c>
      <c r="E530">
        <v>142</v>
      </c>
      <c r="F530">
        <v>27.29</v>
      </c>
      <c r="G530">
        <v>210</v>
      </c>
      <c r="H530" t="s">
        <v>29</v>
      </c>
      <c r="I530" t="s">
        <v>1556</v>
      </c>
      <c r="J530" s="1">
        <v>37683</v>
      </c>
    </row>
    <row r="531" spans="1:11">
      <c r="A531" t="s">
        <v>1557</v>
      </c>
      <c r="B531" t="s">
        <v>1558</v>
      </c>
      <c r="C531">
        <v>43</v>
      </c>
      <c r="D531">
        <v>28.13</v>
      </c>
      <c r="E531">
        <v>143</v>
      </c>
      <c r="F531">
        <v>7.49</v>
      </c>
      <c r="G531">
        <v>695</v>
      </c>
      <c r="H531" t="s">
        <v>59</v>
      </c>
      <c r="I531" t="s">
        <v>1559</v>
      </c>
    </row>
    <row r="532" spans="1:11">
      <c r="A532" t="s">
        <v>1560</v>
      </c>
      <c r="B532" t="s">
        <v>1561</v>
      </c>
      <c r="C532">
        <v>42</v>
      </c>
      <c r="D532">
        <v>58.03</v>
      </c>
      <c r="E532">
        <v>141</v>
      </c>
      <c r="F532">
        <v>13.73</v>
      </c>
      <c r="G532">
        <v>215</v>
      </c>
      <c r="H532" t="s">
        <v>29</v>
      </c>
      <c r="I532" t="s">
        <v>1562</v>
      </c>
    </row>
    <row r="533" spans="1:11">
      <c r="A533" t="s">
        <v>1563</v>
      </c>
      <c r="B533" t="s">
        <v>1564</v>
      </c>
      <c r="C533">
        <v>43</v>
      </c>
      <c r="D533">
        <v>12.45</v>
      </c>
      <c r="E533">
        <v>145</v>
      </c>
      <c r="F533">
        <v>19.489999999999998</v>
      </c>
      <c r="G533">
        <v>75</v>
      </c>
      <c r="H533" t="s">
        <v>59</v>
      </c>
      <c r="I533" t="s">
        <v>1565</v>
      </c>
    </row>
    <row r="534" spans="1:11">
      <c r="A534" t="s">
        <v>1566</v>
      </c>
      <c r="B534" t="s">
        <v>1567</v>
      </c>
      <c r="C534">
        <v>42</v>
      </c>
      <c r="D534">
        <v>23.56</v>
      </c>
      <c r="E534">
        <v>140</v>
      </c>
      <c r="F534">
        <v>8.42</v>
      </c>
      <c r="G534">
        <v>80</v>
      </c>
      <c r="H534" t="s">
        <v>33</v>
      </c>
      <c r="I534" t="s">
        <v>1568</v>
      </c>
    </row>
    <row r="535" spans="1:11">
      <c r="A535" t="s">
        <v>1569</v>
      </c>
      <c r="B535" t="s">
        <v>1570</v>
      </c>
      <c r="C535">
        <v>42</v>
      </c>
      <c r="D535">
        <v>40.380000000000003</v>
      </c>
      <c r="E535">
        <v>143</v>
      </c>
      <c r="F535">
        <v>2.54</v>
      </c>
      <c r="G535">
        <v>35</v>
      </c>
      <c r="H535" t="s">
        <v>29</v>
      </c>
      <c r="I535" t="s">
        <v>1571</v>
      </c>
    </row>
    <row r="536" spans="1:11">
      <c r="A536" t="s">
        <v>1572</v>
      </c>
      <c r="B536" t="s">
        <v>1573</v>
      </c>
      <c r="C536">
        <v>42</v>
      </c>
      <c r="D536">
        <v>10</v>
      </c>
      <c r="E536">
        <v>139</v>
      </c>
      <c r="F536">
        <v>24.95</v>
      </c>
      <c r="G536">
        <v>40</v>
      </c>
      <c r="H536" t="s">
        <v>59</v>
      </c>
      <c r="I536" t="s">
        <v>1574</v>
      </c>
      <c r="J536" s="1">
        <v>37683</v>
      </c>
    </row>
    <row r="537" spans="1:11">
      <c r="A537" t="s">
        <v>1575</v>
      </c>
      <c r="B537" t="s">
        <v>1576</v>
      </c>
      <c r="C537">
        <v>41</v>
      </c>
      <c r="D537">
        <v>46.8</v>
      </c>
      <c r="E537">
        <v>140</v>
      </c>
      <c r="F537">
        <v>10.34</v>
      </c>
      <c r="G537">
        <v>30</v>
      </c>
      <c r="H537" t="s">
        <v>33</v>
      </c>
      <c r="I537" t="s">
        <v>1577</v>
      </c>
    </row>
    <row r="538" spans="1:11">
      <c r="A538" t="s">
        <v>1578</v>
      </c>
      <c r="B538" t="s">
        <v>1579</v>
      </c>
      <c r="C538">
        <v>42</v>
      </c>
      <c r="D538">
        <v>8.14</v>
      </c>
      <c r="E538">
        <v>139</v>
      </c>
      <c r="F538">
        <v>56.05</v>
      </c>
      <c r="G538">
        <v>20</v>
      </c>
      <c r="H538" t="s">
        <v>59</v>
      </c>
      <c r="I538" t="s">
        <v>1580</v>
      </c>
      <c r="K538" s="1">
        <v>37755</v>
      </c>
    </row>
    <row r="539" spans="1:11">
      <c r="A539" t="s">
        <v>1581</v>
      </c>
      <c r="B539" t="s">
        <v>1582</v>
      </c>
      <c r="C539">
        <v>42</v>
      </c>
      <c r="D539">
        <v>14.48</v>
      </c>
      <c r="E539">
        <v>142</v>
      </c>
      <c r="F539">
        <v>57.81</v>
      </c>
      <c r="G539">
        <v>185</v>
      </c>
      <c r="H539" t="s">
        <v>29</v>
      </c>
      <c r="I539" t="s">
        <v>1583</v>
      </c>
    </row>
    <row r="540" spans="1:11">
      <c r="A540" t="s">
        <v>1584</v>
      </c>
      <c r="B540" t="s">
        <v>1585</v>
      </c>
      <c r="C540">
        <v>43</v>
      </c>
      <c r="D540">
        <v>45.76</v>
      </c>
      <c r="E540">
        <v>143</v>
      </c>
      <c r="F540">
        <v>42.49</v>
      </c>
      <c r="G540">
        <v>180</v>
      </c>
      <c r="H540" t="s">
        <v>33</v>
      </c>
      <c r="I540" t="s">
        <v>1586</v>
      </c>
    </row>
    <row r="541" spans="1:11">
      <c r="A541" t="s">
        <v>1587</v>
      </c>
      <c r="B541" t="s">
        <v>1588</v>
      </c>
      <c r="C541">
        <v>43</v>
      </c>
      <c r="D541">
        <v>32.44</v>
      </c>
      <c r="E541">
        <v>144</v>
      </c>
      <c r="F541">
        <v>20.309999999999999</v>
      </c>
      <c r="G541">
        <v>198</v>
      </c>
      <c r="H541" t="s">
        <v>59</v>
      </c>
      <c r="I541" t="s">
        <v>1589</v>
      </c>
      <c r="J541" s="1">
        <v>37666</v>
      </c>
    </row>
    <row r="542" spans="1:11">
      <c r="A542" t="s">
        <v>1590</v>
      </c>
      <c r="B542" t="s">
        <v>1591</v>
      </c>
      <c r="C542">
        <v>43</v>
      </c>
      <c r="D542">
        <v>40.340000000000003</v>
      </c>
      <c r="E542">
        <v>144</v>
      </c>
      <c r="F542">
        <v>37.76</v>
      </c>
      <c r="G542">
        <v>368</v>
      </c>
      <c r="H542" t="s">
        <v>59</v>
      </c>
      <c r="I542" t="s">
        <v>1592</v>
      </c>
      <c r="J542" s="1">
        <v>38128</v>
      </c>
    </row>
    <row r="543" spans="1:11">
      <c r="A543" t="s">
        <v>1593</v>
      </c>
      <c r="B543" t="s">
        <v>1594</v>
      </c>
      <c r="C543">
        <v>43</v>
      </c>
      <c r="D543">
        <v>8.69</v>
      </c>
      <c r="E543">
        <v>141</v>
      </c>
      <c r="F543">
        <v>15.52</v>
      </c>
      <c r="G543">
        <v>-495</v>
      </c>
      <c r="H543" t="s">
        <v>29</v>
      </c>
      <c r="I543" t="s">
        <v>1595</v>
      </c>
    </row>
    <row r="544" spans="1:11">
      <c r="A544" t="s">
        <v>1596</v>
      </c>
      <c r="B544" t="s">
        <v>1597</v>
      </c>
      <c r="C544">
        <v>41</v>
      </c>
      <c r="D544">
        <v>30.47</v>
      </c>
      <c r="E544">
        <v>139</v>
      </c>
      <c r="F544">
        <v>22.76</v>
      </c>
      <c r="G544">
        <v>110</v>
      </c>
      <c r="H544" t="s">
        <v>59</v>
      </c>
      <c r="I544" t="s">
        <v>1598</v>
      </c>
      <c r="K544" s="1">
        <v>41183</v>
      </c>
    </row>
    <row r="545" spans="1:11">
      <c r="A545" t="s">
        <v>1599</v>
      </c>
      <c r="B545" t="s">
        <v>1600</v>
      </c>
      <c r="C545">
        <v>41</v>
      </c>
      <c r="D545">
        <v>30.54</v>
      </c>
      <c r="E545">
        <v>139</v>
      </c>
      <c r="F545">
        <v>22.89</v>
      </c>
      <c r="G545">
        <v>72</v>
      </c>
      <c r="H545" t="s">
        <v>59</v>
      </c>
      <c r="I545" t="s">
        <v>1601</v>
      </c>
      <c r="J545" s="1">
        <v>41514</v>
      </c>
    </row>
    <row r="546" spans="1:11">
      <c r="A546" t="s">
        <v>1602</v>
      </c>
      <c r="B546" t="s">
        <v>1603</v>
      </c>
      <c r="C546">
        <v>43</v>
      </c>
      <c r="D546">
        <v>5.24</v>
      </c>
      <c r="E546">
        <v>141</v>
      </c>
      <c r="F546">
        <v>19.829999999999998</v>
      </c>
      <c r="G546">
        <v>-738</v>
      </c>
      <c r="H546" t="s">
        <v>29</v>
      </c>
      <c r="I546" t="s">
        <v>1604</v>
      </c>
      <c r="J546" s="1">
        <v>37684</v>
      </c>
      <c r="K546" s="1">
        <v>42142</v>
      </c>
    </row>
    <row r="547" spans="1:11">
      <c r="A547" t="s">
        <v>1602</v>
      </c>
      <c r="B547" t="s">
        <v>1603</v>
      </c>
      <c r="C547">
        <v>43</v>
      </c>
      <c r="D547">
        <v>5.24</v>
      </c>
      <c r="E547">
        <v>141</v>
      </c>
      <c r="F547">
        <v>19.829999999999998</v>
      </c>
      <c r="G547">
        <v>11</v>
      </c>
      <c r="H547" t="s">
        <v>59</v>
      </c>
      <c r="I547" t="s">
        <v>1604</v>
      </c>
      <c r="J547" s="1">
        <v>43799</v>
      </c>
    </row>
    <row r="548" spans="1:11">
      <c r="A548" t="s">
        <v>1605</v>
      </c>
      <c r="B548" t="s">
        <v>1606</v>
      </c>
      <c r="C548">
        <v>42</v>
      </c>
      <c r="D548">
        <v>25.54</v>
      </c>
      <c r="E548">
        <v>142</v>
      </c>
      <c r="F548">
        <v>32.25</v>
      </c>
      <c r="G548">
        <v>100</v>
      </c>
      <c r="H548" t="s">
        <v>59</v>
      </c>
      <c r="I548" t="s">
        <v>1607</v>
      </c>
      <c r="K548" s="1">
        <v>37872</v>
      </c>
    </row>
    <row r="549" spans="1:11">
      <c r="A549" t="s">
        <v>1608</v>
      </c>
      <c r="B549" t="s">
        <v>1609</v>
      </c>
      <c r="C549">
        <v>42</v>
      </c>
      <c r="D549">
        <v>25.5</v>
      </c>
      <c r="E549">
        <v>142</v>
      </c>
      <c r="F549">
        <v>32.28</v>
      </c>
      <c r="G549">
        <v>90</v>
      </c>
      <c r="H549" t="s">
        <v>59</v>
      </c>
      <c r="I549" t="s">
        <v>1610</v>
      </c>
      <c r="J549" s="1">
        <v>37874</v>
      </c>
      <c r="K549" s="1">
        <v>38662</v>
      </c>
    </row>
    <row r="550" spans="1:11">
      <c r="A550" t="s">
        <v>1611</v>
      </c>
      <c r="B550" t="s">
        <v>1612</v>
      </c>
      <c r="C550">
        <v>42</v>
      </c>
      <c r="D550">
        <v>25.91</v>
      </c>
      <c r="E550">
        <v>142</v>
      </c>
      <c r="F550">
        <v>29.1</v>
      </c>
      <c r="G550">
        <v>130</v>
      </c>
      <c r="H550" t="s">
        <v>59</v>
      </c>
      <c r="I550" t="s">
        <v>1613</v>
      </c>
      <c r="J550" s="1">
        <v>38691</v>
      </c>
      <c r="K550" s="1">
        <v>41154</v>
      </c>
    </row>
    <row r="551" spans="1:11">
      <c r="A551" t="s">
        <v>1614</v>
      </c>
      <c r="B551" t="s">
        <v>1615</v>
      </c>
      <c r="C551">
        <v>44</v>
      </c>
      <c r="D551">
        <v>22.01</v>
      </c>
      <c r="E551">
        <v>142</v>
      </c>
      <c r="F551">
        <v>16.260000000000002</v>
      </c>
      <c r="G551">
        <v>295</v>
      </c>
      <c r="H551" t="s">
        <v>59</v>
      </c>
      <c r="I551" t="s">
        <v>1616</v>
      </c>
      <c r="K551" s="1">
        <v>37805</v>
      </c>
    </row>
    <row r="552" spans="1:11">
      <c r="A552" t="s">
        <v>1617</v>
      </c>
      <c r="B552" t="s">
        <v>1618</v>
      </c>
      <c r="C552">
        <v>44</v>
      </c>
      <c r="D552">
        <v>22.01</v>
      </c>
      <c r="E552">
        <v>142</v>
      </c>
      <c r="F552">
        <v>16.12</v>
      </c>
      <c r="G552">
        <v>295</v>
      </c>
      <c r="H552" t="s">
        <v>59</v>
      </c>
      <c r="I552" t="s">
        <v>1619</v>
      </c>
      <c r="J552" s="1">
        <v>37820</v>
      </c>
    </row>
    <row r="553" spans="1:11">
      <c r="A553" t="s">
        <v>1620</v>
      </c>
      <c r="B553" t="s">
        <v>1621</v>
      </c>
      <c r="C553">
        <v>43</v>
      </c>
      <c r="D553">
        <v>33.24</v>
      </c>
      <c r="E553">
        <v>144</v>
      </c>
      <c r="F553">
        <v>30.63</v>
      </c>
      <c r="G553">
        <v>434</v>
      </c>
      <c r="H553" t="s">
        <v>59</v>
      </c>
      <c r="I553" t="s">
        <v>1622</v>
      </c>
      <c r="J553" s="1">
        <v>40527</v>
      </c>
    </row>
    <row r="554" spans="1:11">
      <c r="A554" t="s">
        <v>1623</v>
      </c>
      <c r="B554" t="s">
        <v>1624</v>
      </c>
      <c r="C554">
        <v>41</v>
      </c>
      <c r="D554">
        <v>29.87</v>
      </c>
      <c r="E554">
        <v>139</v>
      </c>
      <c r="F554">
        <v>20.68</v>
      </c>
      <c r="G554">
        <v>111</v>
      </c>
      <c r="H554" t="s">
        <v>59</v>
      </c>
      <c r="I554" t="s">
        <v>1625</v>
      </c>
      <c r="J554" s="1">
        <v>44582</v>
      </c>
    </row>
    <row r="555" spans="1:11">
      <c r="A555" t="s">
        <v>1626</v>
      </c>
      <c r="B555" t="s">
        <v>1627</v>
      </c>
      <c r="C555">
        <v>42</v>
      </c>
      <c r="D555">
        <v>22.67</v>
      </c>
      <c r="E555">
        <v>142</v>
      </c>
      <c r="F555">
        <v>41.92</v>
      </c>
      <c r="G555">
        <v>180</v>
      </c>
      <c r="H555" t="s">
        <v>59</v>
      </c>
      <c r="I555" t="s">
        <v>1628</v>
      </c>
      <c r="J555" s="1">
        <v>41091</v>
      </c>
    </row>
    <row r="556" spans="1:11">
      <c r="A556" t="s">
        <v>1629</v>
      </c>
      <c r="B556" t="s">
        <v>1630</v>
      </c>
      <c r="C556">
        <v>42</v>
      </c>
      <c r="D556">
        <v>17.13</v>
      </c>
      <c r="E556">
        <v>142</v>
      </c>
      <c r="F556">
        <v>34.92</v>
      </c>
      <c r="G556">
        <v>35</v>
      </c>
      <c r="H556" t="s">
        <v>33</v>
      </c>
      <c r="I556" t="s">
        <v>1631</v>
      </c>
    </row>
    <row r="557" spans="1:11">
      <c r="A557" t="s">
        <v>1632</v>
      </c>
      <c r="B557" t="s">
        <v>1633</v>
      </c>
      <c r="C557">
        <v>42</v>
      </c>
      <c r="D557">
        <v>17.68</v>
      </c>
      <c r="E557">
        <v>143</v>
      </c>
      <c r="F557">
        <v>17.010000000000002</v>
      </c>
      <c r="G557">
        <v>80</v>
      </c>
      <c r="H557" t="s">
        <v>33</v>
      </c>
      <c r="I557" t="s">
        <v>1634</v>
      </c>
    </row>
    <row r="558" spans="1:11">
      <c r="A558" t="s">
        <v>1635</v>
      </c>
      <c r="B558" t="s">
        <v>1636</v>
      </c>
      <c r="C558">
        <v>43</v>
      </c>
      <c r="D558">
        <v>38.1</v>
      </c>
      <c r="E558">
        <v>144</v>
      </c>
      <c r="F558">
        <v>23.2</v>
      </c>
      <c r="G558">
        <v>180</v>
      </c>
      <c r="H558" t="s">
        <v>59</v>
      </c>
      <c r="I558" t="s">
        <v>1637</v>
      </c>
    </row>
    <row r="559" spans="1:11">
      <c r="A559" t="s">
        <v>1638</v>
      </c>
      <c r="B559" t="s">
        <v>1639</v>
      </c>
      <c r="C559">
        <v>44</v>
      </c>
      <c r="D559">
        <v>48.73</v>
      </c>
      <c r="E559">
        <v>142</v>
      </c>
      <c r="F559">
        <v>4.95</v>
      </c>
      <c r="G559">
        <v>72</v>
      </c>
      <c r="H559" t="s">
        <v>59</v>
      </c>
      <c r="I559" t="s">
        <v>1640</v>
      </c>
      <c r="J559" s="1">
        <v>41091</v>
      </c>
    </row>
    <row r="560" spans="1:11">
      <c r="A560" t="s">
        <v>1641</v>
      </c>
      <c r="B560" t="s">
        <v>1642</v>
      </c>
      <c r="C560">
        <v>43</v>
      </c>
      <c r="D560">
        <v>29.86</v>
      </c>
      <c r="E560">
        <v>144</v>
      </c>
      <c r="F560">
        <v>30.17</v>
      </c>
      <c r="G560">
        <v>168</v>
      </c>
      <c r="H560" t="s">
        <v>59</v>
      </c>
      <c r="I560" t="s">
        <v>1643</v>
      </c>
      <c r="J560" s="1">
        <v>37666</v>
      </c>
    </row>
    <row r="561" spans="1:11">
      <c r="A561" t="s">
        <v>1644</v>
      </c>
      <c r="B561" t="s">
        <v>1645</v>
      </c>
      <c r="C561">
        <v>43</v>
      </c>
      <c r="D561">
        <v>8.2100000000000009</v>
      </c>
      <c r="E561">
        <v>141</v>
      </c>
      <c r="F561">
        <v>26.56</v>
      </c>
      <c r="G561">
        <v>-495</v>
      </c>
      <c r="H561" t="s">
        <v>29</v>
      </c>
      <c r="I561" t="s">
        <v>1646</v>
      </c>
    </row>
    <row r="562" spans="1:11">
      <c r="A562" t="s">
        <v>1647</v>
      </c>
      <c r="B562" t="s">
        <v>1648</v>
      </c>
      <c r="C562">
        <v>43</v>
      </c>
      <c r="D562">
        <v>22.05</v>
      </c>
      <c r="E562">
        <v>145</v>
      </c>
      <c r="F562">
        <v>44.29</v>
      </c>
      <c r="G562">
        <v>20</v>
      </c>
      <c r="H562" t="s">
        <v>33</v>
      </c>
      <c r="I562" t="s">
        <v>1649</v>
      </c>
    </row>
    <row r="563" spans="1:11">
      <c r="A563" t="s">
        <v>1650</v>
      </c>
      <c r="B563" t="s">
        <v>243</v>
      </c>
      <c r="C563">
        <v>42</v>
      </c>
      <c r="D563">
        <v>25.57</v>
      </c>
      <c r="E563">
        <v>141</v>
      </c>
      <c r="F563">
        <v>4.1500000000000004</v>
      </c>
      <c r="G563">
        <v>-15</v>
      </c>
      <c r="H563" t="s">
        <v>29</v>
      </c>
      <c r="I563" t="s">
        <v>244</v>
      </c>
      <c r="K563" s="1">
        <v>37517</v>
      </c>
    </row>
    <row r="564" spans="1:11">
      <c r="A564" t="s">
        <v>1651</v>
      </c>
      <c r="B564" t="s">
        <v>1652</v>
      </c>
      <c r="C564">
        <v>42</v>
      </c>
      <c r="D564">
        <v>18.59</v>
      </c>
      <c r="E564">
        <v>143</v>
      </c>
      <c r="F564">
        <v>2.13</v>
      </c>
      <c r="G564">
        <v>550</v>
      </c>
      <c r="H564" t="s">
        <v>59</v>
      </c>
      <c r="I564" t="s">
        <v>1653</v>
      </c>
      <c r="J564" s="1">
        <v>36100</v>
      </c>
    </row>
    <row r="565" spans="1:11">
      <c r="A565" t="s">
        <v>1654</v>
      </c>
      <c r="B565" t="s">
        <v>1655</v>
      </c>
      <c r="C565">
        <v>43</v>
      </c>
      <c r="D565">
        <v>22.02</v>
      </c>
      <c r="E565">
        <v>143</v>
      </c>
      <c r="F565">
        <v>11.47</v>
      </c>
      <c r="G565">
        <v>539</v>
      </c>
      <c r="H565" t="s">
        <v>59</v>
      </c>
      <c r="I565" t="s">
        <v>1656</v>
      </c>
      <c r="J565" s="1">
        <v>41092</v>
      </c>
      <c r="K565" s="1">
        <v>41837</v>
      </c>
    </row>
    <row r="566" spans="1:11">
      <c r="A566" t="s">
        <v>1657</v>
      </c>
      <c r="B566" t="s">
        <v>1655</v>
      </c>
      <c r="C566">
        <v>43</v>
      </c>
      <c r="D566">
        <v>21.97</v>
      </c>
      <c r="E566">
        <v>143</v>
      </c>
      <c r="F566">
        <v>11.6</v>
      </c>
      <c r="G566">
        <v>532</v>
      </c>
      <c r="H566" t="s">
        <v>59</v>
      </c>
      <c r="I566" t="s">
        <v>1656</v>
      </c>
      <c r="J566" s="1">
        <v>41845</v>
      </c>
    </row>
    <row r="567" spans="1:11">
      <c r="A567" t="s">
        <v>1658</v>
      </c>
      <c r="B567" t="s">
        <v>1659</v>
      </c>
      <c r="C567">
        <v>43</v>
      </c>
      <c r="D567">
        <v>33.25</v>
      </c>
      <c r="E567">
        <v>145</v>
      </c>
      <c r="F567">
        <v>12.7</v>
      </c>
      <c r="G567">
        <v>14</v>
      </c>
      <c r="H567" t="s">
        <v>59</v>
      </c>
      <c r="I567" t="s">
        <v>1660</v>
      </c>
      <c r="K567" s="1">
        <v>37776</v>
      </c>
    </row>
    <row r="568" spans="1:11">
      <c r="A568" t="s">
        <v>1661</v>
      </c>
      <c r="B568" t="s">
        <v>1659</v>
      </c>
      <c r="C568">
        <v>43</v>
      </c>
      <c r="D568">
        <v>33.31</v>
      </c>
      <c r="E568">
        <v>145</v>
      </c>
      <c r="F568">
        <v>12.7</v>
      </c>
      <c r="G568">
        <v>14</v>
      </c>
      <c r="H568" t="s">
        <v>59</v>
      </c>
      <c r="I568" t="s">
        <v>1660</v>
      </c>
      <c r="J568" s="1">
        <v>42025</v>
      </c>
    </row>
    <row r="569" spans="1:11">
      <c r="A569" t="s">
        <v>1662</v>
      </c>
      <c r="B569" t="s">
        <v>1663</v>
      </c>
      <c r="C569">
        <v>42</v>
      </c>
      <c r="D569">
        <v>4.96</v>
      </c>
      <c r="E569">
        <v>139</v>
      </c>
      <c r="F569">
        <v>28.7</v>
      </c>
      <c r="G569">
        <v>-15</v>
      </c>
      <c r="H569" t="s">
        <v>29</v>
      </c>
      <c r="I569" t="s">
        <v>1664</v>
      </c>
      <c r="J569" s="1">
        <v>37721</v>
      </c>
      <c r="K569" s="1">
        <v>43338</v>
      </c>
    </row>
    <row r="570" spans="1:11">
      <c r="A570" t="s">
        <v>1665</v>
      </c>
      <c r="B570" t="s">
        <v>1666</v>
      </c>
      <c r="C570">
        <v>42</v>
      </c>
      <c r="D570">
        <v>11.5</v>
      </c>
      <c r="E570">
        <v>139</v>
      </c>
      <c r="F570">
        <v>30.34</v>
      </c>
      <c r="G570">
        <v>223</v>
      </c>
      <c r="H570" t="s">
        <v>29</v>
      </c>
      <c r="I570" t="s">
        <v>1667</v>
      </c>
      <c r="K570" s="1">
        <v>38824</v>
      </c>
    </row>
    <row r="571" spans="1:11">
      <c r="A571" t="s">
        <v>1668</v>
      </c>
      <c r="B571" t="s">
        <v>1669</v>
      </c>
      <c r="C571">
        <v>41</v>
      </c>
      <c r="D571">
        <v>55.3</v>
      </c>
      <c r="E571">
        <v>140</v>
      </c>
      <c r="F571">
        <v>35.33</v>
      </c>
      <c r="G571">
        <v>150</v>
      </c>
      <c r="H571" t="s">
        <v>59</v>
      </c>
      <c r="I571" t="s">
        <v>1670</v>
      </c>
    </row>
    <row r="572" spans="1:11">
      <c r="A572" t="s">
        <v>1671</v>
      </c>
      <c r="B572" t="s">
        <v>1672</v>
      </c>
      <c r="C572">
        <v>39</v>
      </c>
      <c r="D572">
        <v>49.53</v>
      </c>
      <c r="E572">
        <v>141</v>
      </c>
      <c r="F572">
        <v>5.24</v>
      </c>
      <c r="G572">
        <v>342</v>
      </c>
      <c r="H572" t="s">
        <v>59</v>
      </c>
      <c r="I572" t="s">
        <v>1673</v>
      </c>
      <c r="J572" s="1">
        <v>40619</v>
      </c>
      <c r="K572" s="1">
        <v>41514</v>
      </c>
    </row>
    <row r="573" spans="1:11">
      <c r="A573" t="s">
        <v>1674</v>
      </c>
      <c r="B573" t="s">
        <v>1675</v>
      </c>
      <c r="C573">
        <v>45</v>
      </c>
      <c r="D573">
        <v>27.33</v>
      </c>
      <c r="E573">
        <v>140</v>
      </c>
      <c r="F573">
        <v>58.14</v>
      </c>
      <c r="G573">
        <v>35</v>
      </c>
      <c r="H573" t="s">
        <v>59</v>
      </c>
      <c r="I573" t="s">
        <v>1676</v>
      </c>
      <c r="K573" s="1">
        <v>41546</v>
      </c>
    </row>
    <row r="574" spans="1:11">
      <c r="A574" t="s">
        <v>1677</v>
      </c>
      <c r="B574" t="s">
        <v>1678</v>
      </c>
      <c r="C574">
        <v>45</v>
      </c>
      <c r="D574">
        <v>16.670000000000002</v>
      </c>
      <c r="E574">
        <v>141</v>
      </c>
      <c r="F574">
        <v>2.0699999999999998</v>
      </c>
      <c r="G574">
        <v>25</v>
      </c>
      <c r="H574" t="s">
        <v>59</v>
      </c>
      <c r="I574" t="s">
        <v>1679</v>
      </c>
    </row>
    <row r="575" spans="1:11">
      <c r="A575" t="s">
        <v>1680</v>
      </c>
      <c r="B575" t="s">
        <v>262</v>
      </c>
      <c r="C575">
        <v>44</v>
      </c>
      <c r="D575">
        <v>6.4</v>
      </c>
      <c r="E575">
        <v>145</v>
      </c>
      <c r="F575">
        <v>14.62</v>
      </c>
      <c r="G575">
        <v>70</v>
      </c>
      <c r="H575" t="s">
        <v>59</v>
      </c>
      <c r="I575" t="s">
        <v>263</v>
      </c>
      <c r="K575" s="1">
        <v>41626</v>
      </c>
    </row>
    <row r="576" spans="1:11">
      <c r="A576" t="s">
        <v>1681</v>
      </c>
      <c r="B576" t="s">
        <v>262</v>
      </c>
      <c r="C576">
        <v>44</v>
      </c>
      <c r="D576">
        <v>6.37</v>
      </c>
      <c r="E576">
        <v>145</v>
      </c>
      <c r="F576">
        <v>14.57</v>
      </c>
      <c r="G576">
        <v>61</v>
      </c>
      <c r="H576" t="s">
        <v>59</v>
      </c>
      <c r="I576" t="s">
        <v>263</v>
      </c>
      <c r="J576" s="1">
        <v>41634</v>
      </c>
      <c r="K576" s="1">
        <v>41772</v>
      </c>
    </row>
    <row r="577" spans="1:11">
      <c r="A577" t="s">
        <v>1680</v>
      </c>
      <c r="B577" t="s">
        <v>262</v>
      </c>
      <c r="C577">
        <v>44</v>
      </c>
      <c r="D577">
        <v>6.4</v>
      </c>
      <c r="E577">
        <v>145</v>
      </c>
      <c r="F577">
        <v>14.62</v>
      </c>
      <c r="G577">
        <v>70</v>
      </c>
      <c r="H577" t="s">
        <v>59</v>
      </c>
      <c r="I577" t="s">
        <v>263</v>
      </c>
      <c r="J577" s="1">
        <v>41779</v>
      </c>
    </row>
    <row r="578" spans="1:11">
      <c r="A578" t="s">
        <v>1682</v>
      </c>
      <c r="B578" t="s">
        <v>1683</v>
      </c>
      <c r="C578">
        <v>43</v>
      </c>
      <c r="D578">
        <v>14.45</v>
      </c>
      <c r="E578">
        <v>143</v>
      </c>
      <c r="F578">
        <v>1.97</v>
      </c>
      <c r="G578">
        <v>460</v>
      </c>
      <c r="H578" t="s">
        <v>59</v>
      </c>
      <c r="I578" t="s">
        <v>1684</v>
      </c>
      <c r="J578" s="1">
        <v>37683</v>
      </c>
    </row>
    <row r="579" spans="1:11">
      <c r="A579" t="s">
        <v>1685</v>
      </c>
      <c r="B579" t="s">
        <v>1686</v>
      </c>
      <c r="C579">
        <v>41</v>
      </c>
      <c r="D579">
        <v>24.78</v>
      </c>
      <c r="E579">
        <v>140</v>
      </c>
      <c r="F579">
        <v>10.44</v>
      </c>
      <c r="G579">
        <v>50</v>
      </c>
      <c r="H579" t="s">
        <v>59</v>
      </c>
      <c r="I579" t="s">
        <v>1687</v>
      </c>
      <c r="J579" s="1">
        <v>37683</v>
      </c>
    </row>
    <row r="580" spans="1:11">
      <c r="A580" t="s">
        <v>1688</v>
      </c>
      <c r="B580" t="s">
        <v>1689</v>
      </c>
      <c r="C580">
        <v>43</v>
      </c>
      <c r="D580">
        <v>35.08</v>
      </c>
      <c r="E580">
        <v>141</v>
      </c>
      <c r="F580">
        <v>43.67</v>
      </c>
      <c r="G580">
        <v>124</v>
      </c>
      <c r="H580" t="s">
        <v>59</v>
      </c>
      <c r="I580" t="s">
        <v>1690</v>
      </c>
      <c r="K580" s="1">
        <v>36031</v>
      </c>
    </row>
    <row r="581" spans="1:11">
      <c r="A581" t="s">
        <v>1688</v>
      </c>
      <c r="B581" t="s">
        <v>1689</v>
      </c>
      <c r="C581">
        <v>43</v>
      </c>
      <c r="D581">
        <v>35.08</v>
      </c>
      <c r="E581">
        <v>141</v>
      </c>
      <c r="F581">
        <v>43.67</v>
      </c>
      <c r="G581">
        <v>124</v>
      </c>
      <c r="H581" t="s">
        <v>59</v>
      </c>
      <c r="I581" t="s">
        <v>1690</v>
      </c>
      <c r="J581" s="1">
        <v>36346</v>
      </c>
    </row>
    <row r="582" spans="1:11">
      <c r="A582" t="s">
        <v>1691</v>
      </c>
      <c r="B582" t="s">
        <v>1692</v>
      </c>
      <c r="C582">
        <v>44</v>
      </c>
      <c r="D582">
        <v>48.46</v>
      </c>
      <c r="E582">
        <v>142</v>
      </c>
      <c r="F582">
        <v>5.33</v>
      </c>
      <c r="G582">
        <v>51</v>
      </c>
      <c r="H582" t="s">
        <v>59</v>
      </c>
      <c r="I582" t="s">
        <v>1693</v>
      </c>
      <c r="J582" s="1">
        <v>44822</v>
      </c>
    </row>
    <row r="583" spans="1:11">
      <c r="A583" t="s">
        <v>1694</v>
      </c>
      <c r="B583" t="s">
        <v>1695</v>
      </c>
      <c r="C583">
        <v>42</v>
      </c>
      <c r="D583">
        <v>58.24</v>
      </c>
      <c r="E583">
        <v>141</v>
      </c>
      <c r="F583">
        <v>27.66</v>
      </c>
      <c r="G583">
        <v>-383</v>
      </c>
      <c r="H583" t="s">
        <v>29</v>
      </c>
      <c r="I583" t="s">
        <v>1696</v>
      </c>
    </row>
    <row r="584" spans="1:11">
      <c r="A584" t="s">
        <v>1697</v>
      </c>
      <c r="B584" t="s">
        <v>1698</v>
      </c>
      <c r="C584">
        <v>43</v>
      </c>
      <c r="D584">
        <v>21.97</v>
      </c>
      <c r="E584">
        <v>140</v>
      </c>
      <c r="F584">
        <v>28.98</v>
      </c>
      <c r="G584">
        <v>10</v>
      </c>
      <c r="H584" t="s">
        <v>29</v>
      </c>
      <c r="I584" t="s">
        <v>1699</v>
      </c>
      <c r="J584" s="1">
        <v>37687</v>
      </c>
    </row>
    <row r="585" spans="1:11">
      <c r="A585" t="s">
        <v>1700</v>
      </c>
      <c r="B585" t="s">
        <v>1701</v>
      </c>
      <c r="C585">
        <v>43</v>
      </c>
      <c r="D585">
        <v>29.14</v>
      </c>
      <c r="E585">
        <v>144</v>
      </c>
      <c r="F585">
        <v>23.93</v>
      </c>
      <c r="G585">
        <v>220</v>
      </c>
      <c r="H585" t="s">
        <v>33</v>
      </c>
      <c r="I585" t="s">
        <v>1702</v>
      </c>
    </row>
    <row r="586" spans="1:11">
      <c r="A586" t="s">
        <v>1703</v>
      </c>
      <c r="B586" t="s">
        <v>1704</v>
      </c>
      <c r="C586">
        <v>43</v>
      </c>
      <c r="D586">
        <v>14.33</v>
      </c>
      <c r="E586">
        <v>142</v>
      </c>
      <c r="F586">
        <v>55.85</v>
      </c>
      <c r="G586">
        <v>438</v>
      </c>
      <c r="H586" t="s">
        <v>33</v>
      </c>
      <c r="I586" t="s">
        <v>1705</v>
      </c>
      <c r="J586" s="1">
        <v>36246</v>
      </c>
    </row>
    <row r="587" spans="1:11">
      <c r="A587" t="s">
        <v>1706</v>
      </c>
      <c r="B587" t="s">
        <v>1707</v>
      </c>
      <c r="C587">
        <v>43</v>
      </c>
      <c r="D587">
        <v>21.04</v>
      </c>
      <c r="E587">
        <v>142</v>
      </c>
      <c r="F587">
        <v>56.84</v>
      </c>
      <c r="G587">
        <v>368</v>
      </c>
      <c r="H587" t="s">
        <v>59</v>
      </c>
      <c r="I587" t="s">
        <v>1708</v>
      </c>
      <c r="J587" s="1">
        <v>37683</v>
      </c>
      <c r="K587" s="1">
        <v>37861</v>
      </c>
    </row>
    <row r="588" spans="1:11">
      <c r="A588" t="s">
        <v>1709</v>
      </c>
      <c r="B588" t="s">
        <v>1710</v>
      </c>
      <c r="C588">
        <v>44</v>
      </c>
      <c r="D588">
        <v>46.68</v>
      </c>
      <c r="E588">
        <v>142</v>
      </c>
      <c r="F588">
        <v>4.76</v>
      </c>
      <c r="G588">
        <v>60</v>
      </c>
      <c r="H588" t="s">
        <v>33</v>
      </c>
      <c r="I588" t="s">
        <v>1711</v>
      </c>
    </row>
    <row r="589" spans="1:11">
      <c r="A589" t="s">
        <v>1712</v>
      </c>
      <c r="B589" t="s">
        <v>1713</v>
      </c>
      <c r="C589">
        <v>44</v>
      </c>
      <c r="D589">
        <v>13.48</v>
      </c>
      <c r="E589">
        <v>141</v>
      </c>
      <c r="F589">
        <v>40.729999999999997</v>
      </c>
      <c r="G589">
        <v>35</v>
      </c>
      <c r="H589" t="s">
        <v>33</v>
      </c>
      <c r="I589" t="s">
        <v>1714</v>
      </c>
    </row>
    <row r="590" spans="1:11">
      <c r="A590" t="s">
        <v>1715</v>
      </c>
      <c r="B590" t="s">
        <v>1716</v>
      </c>
      <c r="C590">
        <v>44</v>
      </c>
      <c r="D590">
        <v>24.97</v>
      </c>
      <c r="E590">
        <v>141</v>
      </c>
      <c r="F590">
        <v>18.87</v>
      </c>
      <c r="G590">
        <v>20</v>
      </c>
      <c r="H590" t="s">
        <v>59</v>
      </c>
      <c r="I590" t="s">
        <v>1717</v>
      </c>
    </row>
    <row r="591" spans="1:11">
      <c r="A591" t="s">
        <v>1718</v>
      </c>
      <c r="B591" t="s">
        <v>1719</v>
      </c>
      <c r="C591">
        <v>42</v>
      </c>
      <c r="D591">
        <v>55.72</v>
      </c>
      <c r="E591">
        <v>143</v>
      </c>
      <c r="F591">
        <v>40.200000000000003</v>
      </c>
      <c r="G591">
        <v>100</v>
      </c>
      <c r="H591" t="s">
        <v>33</v>
      </c>
      <c r="I591" t="s">
        <v>1720</v>
      </c>
    </row>
    <row r="593" spans="1:11">
      <c r="A593" t="s">
        <v>1721</v>
      </c>
      <c r="B593" t="s">
        <v>1722</v>
      </c>
      <c r="C593">
        <v>40</v>
      </c>
      <c r="D593">
        <v>35.21</v>
      </c>
      <c r="E593">
        <v>140</v>
      </c>
      <c r="F593">
        <v>28.42</v>
      </c>
      <c r="G593">
        <v>-50</v>
      </c>
      <c r="H593" t="s">
        <v>29</v>
      </c>
      <c r="I593" t="s">
        <v>1723</v>
      </c>
      <c r="K593" s="1">
        <v>38357</v>
      </c>
    </row>
    <row r="594" spans="1:11">
      <c r="A594" t="s">
        <v>1724</v>
      </c>
      <c r="B594" t="s">
        <v>1725</v>
      </c>
      <c r="C594">
        <v>40</v>
      </c>
      <c r="D594">
        <v>35.29</v>
      </c>
      <c r="E594">
        <v>140</v>
      </c>
      <c r="F594">
        <v>28.44</v>
      </c>
      <c r="G594">
        <v>50</v>
      </c>
      <c r="H594" t="s">
        <v>59</v>
      </c>
      <c r="I594" t="s">
        <v>1726</v>
      </c>
      <c r="J594" s="1">
        <v>40747</v>
      </c>
    </row>
    <row r="595" spans="1:11">
      <c r="A595" t="s">
        <v>1727</v>
      </c>
      <c r="B595" t="s">
        <v>1728</v>
      </c>
      <c r="C595">
        <v>40</v>
      </c>
      <c r="D595">
        <v>28.72</v>
      </c>
      <c r="E595">
        <v>139</v>
      </c>
      <c r="F595">
        <v>57.41</v>
      </c>
      <c r="G595">
        <v>110</v>
      </c>
      <c r="H595" t="s">
        <v>33</v>
      </c>
      <c r="I595" t="s">
        <v>1729</v>
      </c>
      <c r="J595" s="1">
        <v>35718</v>
      </c>
    </row>
    <row r="596" spans="1:11">
      <c r="A596" t="s">
        <v>1730</v>
      </c>
      <c r="B596" t="s">
        <v>1731</v>
      </c>
      <c r="C596">
        <v>41</v>
      </c>
      <c r="D596">
        <v>9.67</v>
      </c>
      <c r="E596">
        <v>140</v>
      </c>
      <c r="F596">
        <v>24.6</v>
      </c>
      <c r="G596">
        <v>90</v>
      </c>
      <c r="H596" t="s">
        <v>33</v>
      </c>
      <c r="I596" t="s">
        <v>1732</v>
      </c>
    </row>
    <row r="597" spans="1:11">
      <c r="A597" t="s">
        <v>1733</v>
      </c>
      <c r="B597" t="s">
        <v>1734</v>
      </c>
      <c r="C597">
        <v>41</v>
      </c>
      <c r="D597">
        <v>6.05</v>
      </c>
      <c r="E597">
        <v>141</v>
      </c>
      <c r="F597">
        <v>23.03</v>
      </c>
      <c r="G597">
        <v>130</v>
      </c>
      <c r="H597" t="s">
        <v>33</v>
      </c>
      <c r="I597" t="s">
        <v>1735</v>
      </c>
    </row>
    <row r="599" spans="1:11">
      <c r="A599" t="s">
        <v>1736</v>
      </c>
      <c r="B599" t="s">
        <v>1737</v>
      </c>
      <c r="C599">
        <v>37</v>
      </c>
      <c r="D599">
        <v>59.75</v>
      </c>
      <c r="E599">
        <v>138</v>
      </c>
      <c r="F599">
        <v>31.98</v>
      </c>
      <c r="G599">
        <v>60</v>
      </c>
      <c r="H599" t="s">
        <v>59</v>
      </c>
      <c r="I599" t="s">
        <v>1738</v>
      </c>
    </row>
    <row r="600" spans="1:11">
      <c r="A600" t="s">
        <v>1739</v>
      </c>
      <c r="B600" t="s">
        <v>1740</v>
      </c>
      <c r="C600">
        <v>37</v>
      </c>
      <c r="D600">
        <v>15.77</v>
      </c>
      <c r="E600">
        <v>136</v>
      </c>
      <c r="F600">
        <v>49.89</v>
      </c>
      <c r="G600">
        <v>140</v>
      </c>
      <c r="H600" t="s">
        <v>59</v>
      </c>
      <c r="I600" t="s">
        <v>1741</v>
      </c>
      <c r="J600" s="1">
        <v>39177</v>
      </c>
      <c r="K600" s="1">
        <v>39436</v>
      </c>
    </row>
    <row r="601" spans="1:11">
      <c r="A601" t="s">
        <v>1742</v>
      </c>
      <c r="B601" t="s">
        <v>1743</v>
      </c>
      <c r="C601">
        <v>35</v>
      </c>
      <c r="D601">
        <v>34.46</v>
      </c>
      <c r="E601">
        <v>139</v>
      </c>
      <c r="F601">
        <v>3.5</v>
      </c>
      <c r="G601">
        <v>420</v>
      </c>
      <c r="H601" t="s">
        <v>33</v>
      </c>
      <c r="I601" t="s">
        <v>1744</v>
      </c>
    </row>
    <row r="602" spans="1:11">
      <c r="A602" t="s">
        <v>1745</v>
      </c>
      <c r="B602" t="s">
        <v>1746</v>
      </c>
      <c r="C602">
        <v>34</v>
      </c>
      <c r="D602">
        <v>5.35</v>
      </c>
      <c r="E602">
        <v>135</v>
      </c>
      <c r="F602">
        <v>9.5399999999999991</v>
      </c>
      <c r="G602">
        <v>36</v>
      </c>
      <c r="H602" t="s">
        <v>59</v>
      </c>
      <c r="I602" t="s">
        <v>1747</v>
      </c>
      <c r="J602" s="1">
        <v>36831</v>
      </c>
    </row>
    <row r="603" spans="1:11">
      <c r="A603" t="s">
        <v>1748</v>
      </c>
      <c r="B603" t="s">
        <v>1542</v>
      </c>
      <c r="C603">
        <v>36</v>
      </c>
      <c r="D603">
        <v>7.53</v>
      </c>
      <c r="E603">
        <v>137</v>
      </c>
      <c r="F603">
        <v>50.98</v>
      </c>
      <c r="G603">
        <v>860</v>
      </c>
      <c r="H603" t="s">
        <v>33</v>
      </c>
      <c r="I603" t="s">
        <v>1543</v>
      </c>
      <c r="K603" s="1">
        <v>44845</v>
      </c>
    </row>
    <row r="604" spans="1:11">
      <c r="A604" t="s">
        <v>1749</v>
      </c>
      <c r="B604" t="s">
        <v>1750</v>
      </c>
      <c r="C604">
        <v>36</v>
      </c>
      <c r="D604">
        <v>7.52</v>
      </c>
      <c r="E604">
        <v>137</v>
      </c>
      <c r="F604">
        <v>51.01</v>
      </c>
      <c r="G604">
        <v>845</v>
      </c>
      <c r="H604" t="s">
        <v>59</v>
      </c>
      <c r="I604" t="s">
        <v>1751</v>
      </c>
      <c r="J604" s="1">
        <v>44592</v>
      </c>
    </row>
    <row r="605" spans="1:11">
      <c r="A605" t="s">
        <v>1752</v>
      </c>
      <c r="B605" t="s">
        <v>1753</v>
      </c>
      <c r="C605">
        <v>36</v>
      </c>
      <c r="D605">
        <v>39.15</v>
      </c>
      <c r="E605">
        <v>139</v>
      </c>
      <c r="F605">
        <v>27.39</v>
      </c>
      <c r="G605">
        <v>720</v>
      </c>
      <c r="H605" t="s">
        <v>59</v>
      </c>
      <c r="I605" t="s">
        <v>1754</v>
      </c>
    </row>
    <row r="606" spans="1:11">
      <c r="A606" t="s">
        <v>1755</v>
      </c>
      <c r="B606" t="s">
        <v>1756</v>
      </c>
      <c r="C606">
        <v>37</v>
      </c>
      <c r="D606">
        <v>8.7100000000000009</v>
      </c>
      <c r="E606">
        <v>136</v>
      </c>
      <c r="F606">
        <v>48.58</v>
      </c>
      <c r="G606">
        <v>40</v>
      </c>
      <c r="H606" t="s">
        <v>59</v>
      </c>
      <c r="I606" t="s">
        <v>1757</v>
      </c>
      <c r="J606" s="1">
        <v>39177</v>
      </c>
      <c r="K606" s="1">
        <v>39437</v>
      </c>
    </row>
    <row r="607" spans="1:11">
      <c r="A607" t="s">
        <v>1758</v>
      </c>
      <c r="B607" t="s">
        <v>1759</v>
      </c>
      <c r="C607">
        <v>36</v>
      </c>
      <c r="D607">
        <v>0.09</v>
      </c>
      <c r="E607">
        <v>139</v>
      </c>
      <c r="F607">
        <v>11.4</v>
      </c>
      <c r="G607">
        <v>800</v>
      </c>
      <c r="H607" t="s">
        <v>59</v>
      </c>
      <c r="I607" t="s">
        <v>1760</v>
      </c>
      <c r="K607" s="1">
        <v>36029</v>
      </c>
    </row>
    <row r="608" spans="1:11">
      <c r="A608" t="s">
        <v>1758</v>
      </c>
      <c r="B608" t="s">
        <v>1759</v>
      </c>
      <c r="C608">
        <v>36</v>
      </c>
      <c r="D608">
        <v>0.09</v>
      </c>
      <c r="E608">
        <v>139</v>
      </c>
      <c r="F608">
        <v>11.4</v>
      </c>
      <c r="G608">
        <v>800</v>
      </c>
      <c r="H608" t="s">
        <v>156</v>
      </c>
      <c r="I608" t="s">
        <v>1760</v>
      </c>
      <c r="J608" s="1">
        <v>36190</v>
      </c>
      <c r="K608" s="1">
        <v>41156</v>
      </c>
    </row>
    <row r="609" spans="1:11">
      <c r="A609" t="s">
        <v>1761</v>
      </c>
      <c r="B609" t="s">
        <v>1762</v>
      </c>
      <c r="C609">
        <v>36</v>
      </c>
      <c r="D609">
        <v>0.14000000000000001</v>
      </c>
      <c r="E609">
        <v>139</v>
      </c>
      <c r="F609">
        <v>11.24</v>
      </c>
      <c r="G609">
        <v>864</v>
      </c>
      <c r="H609" t="s">
        <v>59</v>
      </c>
      <c r="I609" t="s">
        <v>1763</v>
      </c>
      <c r="J609" s="1">
        <v>36052</v>
      </c>
      <c r="K609" s="1">
        <v>36187</v>
      </c>
    </row>
    <row r="610" spans="1:11">
      <c r="A610" t="s">
        <v>1764</v>
      </c>
      <c r="B610" t="s">
        <v>1762</v>
      </c>
      <c r="C610">
        <v>36</v>
      </c>
      <c r="D610">
        <v>0.14000000000000001</v>
      </c>
      <c r="E610">
        <v>139</v>
      </c>
      <c r="F610">
        <v>11.24</v>
      </c>
      <c r="G610">
        <v>865</v>
      </c>
      <c r="H610" t="s">
        <v>156</v>
      </c>
      <c r="I610" t="s">
        <v>1765</v>
      </c>
      <c r="J610" s="1">
        <v>41158</v>
      </c>
      <c r="K610" s="1">
        <v>43887</v>
      </c>
    </row>
    <row r="611" spans="1:11">
      <c r="A611" t="s">
        <v>1766</v>
      </c>
      <c r="B611" t="s">
        <v>1759</v>
      </c>
      <c r="C611">
        <v>36</v>
      </c>
      <c r="D611">
        <v>0.18</v>
      </c>
      <c r="E611">
        <v>139</v>
      </c>
      <c r="F611">
        <v>11.39</v>
      </c>
      <c r="G611">
        <v>835</v>
      </c>
      <c r="H611" t="s">
        <v>156</v>
      </c>
      <c r="I611" t="s">
        <v>1760</v>
      </c>
      <c r="J611" s="1">
        <v>44646</v>
      </c>
    </row>
    <row r="612" spans="1:11">
      <c r="A612" t="s">
        <v>1767</v>
      </c>
      <c r="B612" t="s">
        <v>1768</v>
      </c>
      <c r="C612">
        <v>35</v>
      </c>
      <c r="D612">
        <v>21.99</v>
      </c>
      <c r="E612">
        <v>138</v>
      </c>
      <c r="F612">
        <v>54.61</v>
      </c>
      <c r="G612">
        <v>605</v>
      </c>
      <c r="H612" t="s">
        <v>59</v>
      </c>
      <c r="I612" t="s">
        <v>1769</v>
      </c>
    </row>
    <row r="613" spans="1:11">
      <c r="A613" t="s">
        <v>1770</v>
      </c>
      <c r="B613" t="s">
        <v>1771</v>
      </c>
      <c r="C613">
        <v>35</v>
      </c>
      <c r="D613">
        <v>26.79</v>
      </c>
      <c r="E613">
        <v>138</v>
      </c>
      <c r="F613">
        <v>45.51</v>
      </c>
      <c r="G613">
        <v>1090</v>
      </c>
      <c r="H613" t="s">
        <v>59</v>
      </c>
      <c r="I613" t="s">
        <v>1772</v>
      </c>
      <c r="J613" s="1">
        <v>41198</v>
      </c>
    </row>
    <row r="614" spans="1:11">
      <c r="A614" t="s">
        <v>1773</v>
      </c>
      <c r="B614" t="s">
        <v>49</v>
      </c>
      <c r="C614">
        <v>37</v>
      </c>
      <c r="D614">
        <v>49.29</v>
      </c>
      <c r="E614">
        <v>138</v>
      </c>
      <c r="F614">
        <v>13.27</v>
      </c>
      <c r="G614">
        <v>160</v>
      </c>
      <c r="H614" t="s">
        <v>59</v>
      </c>
      <c r="I614" t="s">
        <v>50</v>
      </c>
    </row>
    <row r="615" spans="1:11">
      <c r="A615" t="s">
        <v>1774</v>
      </c>
      <c r="B615" t="s">
        <v>1775</v>
      </c>
      <c r="C615">
        <v>33</v>
      </c>
      <c r="D615">
        <v>35.06</v>
      </c>
      <c r="E615">
        <v>131</v>
      </c>
      <c r="F615">
        <v>35.97</v>
      </c>
      <c r="G615">
        <v>690</v>
      </c>
      <c r="H615" t="s">
        <v>59</v>
      </c>
      <c r="I615" t="s">
        <v>1776</v>
      </c>
      <c r="K615" s="1">
        <v>38148</v>
      </c>
    </row>
    <row r="616" spans="1:11">
      <c r="A616" t="s">
        <v>1777</v>
      </c>
      <c r="B616" t="s">
        <v>1778</v>
      </c>
      <c r="C616">
        <v>35</v>
      </c>
      <c r="D616">
        <v>18.809999999999999</v>
      </c>
      <c r="E616">
        <v>138</v>
      </c>
      <c r="F616">
        <v>40.549999999999997</v>
      </c>
      <c r="G616">
        <v>1040</v>
      </c>
      <c r="H616" t="s">
        <v>33</v>
      </c>
      <c r="I616" t="s">
        <v>1779</v>
      </c>
    </row>
    <row r="617" spans="1:11">
      <c r="A617" t="s">
        <v>1780</v>
      </c>
      <c r="B617" t="s">
        <v>1781</v>
      </c>
      <c r="C617">
        <v>34</v>
      </c>
      <c r="D617">
        <v>30.36</v>
      </c>
      <c r="E617">
        <v>135</v>
      </c>
      <c r="F617">
        <v>59.43</v>
      </c>
      <c r="G617">
        <v>390</v>
      </c>
      <c r="H617" t="s">
        <v>59</v>
      </c>
      <c r="I617" t="s">
        <v>1782</v>
      </c>
    </row>
    <row r="618" spans="1:11">
      <c r="A618" t="s">
        <v>1783</v>
      </c>
      <c r="B618" t="s">
        <v>1784</v>
      </c>
      <c r="C618">
        <v>35</v>
      </c>
      <c r="D618">
        <v>38.08</v>
      </c>
      <c r="E618">
        <v>139</v>
      </c>
      <c r="F618">
        <v>16.47</v>
      </c>
      <c r="G618">
        <v>202</v>
      </c>
      <c r="H618" t="s">
        <v>33</v>
      </c>
      <c r="I618" t="s">
        <v>1785</v>
      </c>
      <c r="J618" s="1">
        <v>36675</v>
      </c>
    </row>
    <row r="619" spans="1:11">
      <c r="A619" t="s">
        <v>1786</v>
      </c>
      <c r="B619" t="s">
        <v>1787</v>
      </c>
      <c r="C619">
        <v>33</v>
      </c>
      <c r="D619">
        <v>49.57</v>
      </c>
      <c r="E619">
        <v>135</v>
      </c>
      <c r="F619">
        <v>45.72</v>
      </c>
      <c r="G619">
        <v>185</v>
      </c>
      <c r="H619" t="s">
        <v>59</v>
      </c>
      <c r="I619" t="s">
        <v>1788</v>
      </c>
    </row>
    <row r="620" spans="1:11">
      <c r="A620" t="s">
        <v>1789</v>
      </c>
      <c r="B620" t="s">
        <v>1790</v>
      </c>
      <c r="C620">
        <v>33</v>
      </c>
      <c r="D620">
        <v>55.99</v>
      </c>
      <c r="E620">
        <v>132</v>
      </c>
      <c r="F620">
        <v>48.77</v>
      </c>
      <c r="G620">
        <v>360</v>
      </c>
      <c r="H620" t="s">
        <v>59</v>
      </c>
      <c r="I620" t="s">
        <v>1791</v>
      </c>
    </row>
    <row r="621" spans="1:11">
      <c r="A621" t="s">
        <v>1792</v>
      </c>
      <c r="B621" t="s">
        <v>1793</v>
      </c>
      <c r="C621">
        <v>36</v>
      </c>
      <c r="D621">
        <v>40.94</v>
      </c>
      <c r="E621">
        <v>137</v>
      </c>
      <c r="F621">
        <v>49.36</v>
      </c>
      <c r="G621">
        <v>930</v>
      </c>
      <c r="H621" t="s">
        <v>59</v>
      </c>
      <c r="I621" t="s">
        <v>1794</v>
      </c>
      <c r="K621" s="1">
        <v>39068</v>
      </c>
    </row>
    <row r="622" spans="1:11">
      <c r="A622" t="s">
        <v>1795</v>
      </c>
      <c r="B622" t="s">
        <v>1796</v>
      </c>
      <c r="C622">
        <v>33</v>
      </c>
      <c r="D622">
        <v>53.13</v>
      </c>
      <c r="E622">
        <v>135</v>
      </c>
      <c r="F622">
        <v>3.83</v>
      </c>
      <c r="G622">
        <v>189</v>
      </c>
      <c r="H622" t="s">
        <v>59</v>
      </c>
      <c r="I622" t="s">
        <v>1797</v>
      </c>
    </row>
    <row r="623" spans="1:11">
      <c r="A623" t="s">
        <v>1798</v>
      </c>
      <c r="B623" t="s">
        <v>1799</v>
      </c>
      <c r="C623">
        <v>34</v>
      </c>
      <c r="D623">
        <v>51.12</v>
      </c>
      <c r="E623">
        <v>139</v>
      </c>
      <c r="F623">
        <v>2.2400000000000002</v>
      </c>
      <c r="G623">
        <v>946</v>
      </c>
      <c r="H623" t="s">
        <v>59</v>
      </c>
      <c r="I623" t="s">
        <v>1800</v>
      </c>
    </row>
    <row r="624" spans="1:11">
      <c r="A624" t="s">
        <v>1801</v>
      </c>
      <c r="B624" t="s">
        <v>1802</v>
      </c>
      <c r="C624">
        <v>34</v>
      </c>
      <c r="D624">
        <v>54.4</v>
      </c>
      <c r="E624">
        <v>138</v>
      </c>
      <c r="F624">
        <v>55.81</v>
      </c>
      <c r="G624">
        <v>210</v>
      </c>
      <c r="H624" t="s">
        <v>59</v>
      </c>
      <c r="I624" t="s">
        <v>1803</v>
      </c>
      <c r="K624" s="1">
        <v>39068</v>
      </c>
    </row>
    <row r="625" spans="1:11">
      <c r="A625" t="s">
        <v>1804</v>
      </c>
      <c r="B625" t="s">
        <v>1805</v>
      </c>
      <c r="C625">
        <v>39</v>
      </c>
      <c r="D625">
        <v>5.69</v>
      </c>
      <c r="E625">
        <v>140</v>
      </c>
      <c r="F625">
        <v>43.23</v>
      </c>
      <c r="G625">
        <v>370</v>
      </c>
      <c r="H625" t="s">
        <v>59</v>
      </c>
      <c r="I625" t="s">
        <v>1806</v>
      </c>
      <c r="J625" s="1">
        <v>39618</v>
      </c>
      <c r="K625" s="1">
        <v>39763</v>
      </c>
    </row>
    <row r="626" spans="1:11">
      <c r="A626" t="s">
        <v>1807</v>
      </c>
      <c r="B626" t="s">
        <v>1808</v>
      </c>
      <c r="C626">
        <v>39</v>
      </c>
      <c r="D626">
        <v>5.2</v>
      </c>
      <c r="E626">
        <v>140</v>
      </c>
      <c r="F626">
        <v>59.22</v>
      </c>
      <c r="G626">
        <v>200</v>
      </c>
      <c r="H626" t="s">
        <v>59</v>
      </c>
      <c r="I626" t="s">
        <v>1809</v>
      </c>
      <c r="J626" s="1">
        <v>39618</v>
      </c>
      <c r="K626" s="1">
        <v>39764</v>
      </c>
    </row>
    <row r="627" spans="1:11">
      <c r="A627" t="s">
        <v>1810</v>
      </c>
      <c r="B627" t="s">
        <v>1811</v>
      </c>
      <c r="C627">
        <v>38</v>
      </c>
      <c r="D627">
        <v>53.02</v>
      </c>
      <c r="E627">
        <v>140</v>
      </c>
      <c r="F627">
        <v>51.32</v>
      </c>
      <c r="G627">
        <v>280</v>
      </c>
      <c r="H627" t="s">
        <v>59</v>
      </c>
      <c r="I627" t="s">
        <v>1812</v>
      </c>
      <c r="J627" s="1">
        <v>39618</v>
      </c>
      <c r="K627" s="1">
        <v>39764</v>
      </c>
    </row>
    <row r="628" spans="1:11">
      <c r="A628" t="s">
        <v>1813</v>
      </c>
      <c r="B628" t="s">
        <v>1814</v>
      </c>
      <c r="C628">
        <v>34</v>
      </c>
      <c r="D628">
        <v>52.43</v>
      </c>
      <c r="E628">
        <v>139</v>
      </c>
      <c r="F628">
        <v>12.39</v>
      </c>
      <c r="G628">
        <v>-985</v>
      </c>
      <c r="H628" t="s">
        <v>1815</v>
      </c>
      <c r="I628" t="s">
        <v>1816</v>
      </c>
      <c r="K628" s="1">
        <v>35947</v>
      </c>
    </row>
    <row r="629" spans="1:11">
      <c r="A629" t="s">
        <v>1813</v>
      </c>
      <c r="B629" t="s">
        <v>1814</v>
      </c>
      <c r="C629">
        <v>34</v>
      </c>
      <c r="D629">
        <v>52.43</v>
      </c>
      <c r="E629">
        <v>139</v>
      </c>
      <c r="F629">
        <v>12.39</v>
      </c>
      <c r="G629">
        <v>-985</v>
      </c>
      <c r="H629" t="s">
        <v>1815</v>
      </c>
      <c r="I629" t="s">
        <v>1816</v>
      </c>
      <c r="J629" s="1">
        <v>36138</v>
      </c>
    </row>
    <row r="630" spans="1:11">
      <c r="A630" t="s">
        <v>1817</v>
      </c>
      <c r="B630" t="s">
        <v>1818</v>
      </c>
      <c r="C630">
        <v>34</v>
      </c>
      <c r="D630">
        <v>56.15</v>
      </c>
      <c r="E630">
        <v>139</v>
      </c>
      <c r="F630">
        <v>16.18</v>
      </c>
      <c r="G630">
        <v>-1330</v>
      </c>
      <c r="H630" t="s">
        <v>1815</v>
      </c>
      <c r="I630" t="s">
        <v>1819</v>
      </c>
    </row>
    <row r="631" spans="1:11">
      <c r="A631" t="s">
        <v>1820</v>
      </c>
      <c r="B631" t="s">
        <v>1821</v>
      </c>
      <c r="C631">
        <v>34</v>
      </c>
      <c r="D631">
        <v>57.7</v>
      </c>
      <c r="E631">
        <v>139</v>
      </c>
      <c r="F631">
        <v>13.02</v>
      </c>
      <c r="G631">
        <v>-1170</v>
      </c>
      <c r="H631" t="s">
        <v>1815</v>
      </c>
      <c r="I631" t="s">
        <v>1822</v>
      </c>
    </row>
    <row r="632" spans="1:11">
      <c r="A632" t="s">
        <v>1823</v>
      </c>
      <c r="B632" t="s">
        <v>669</v>
      </c>
      <c r="C632">
        <v>34</v>
      </c>
      <c r="D632">
        <v>27.71</v>
      </c>
      <c r="E632">
        <v>136</v>
      </c>
      <c r="F632">
        <v>46.26</v>
      </c>
      <c r="G632">
        <v>440</v>
      </c>
      <c r="H632" t="s">
        <v>59</v>
      </c>
      <c r="I632" t="s">
        <v>670</v>
      </c>
    </row>
    <row r="633" spans="1:11">
      <c r="A633" t="s">
        <v>1824</v>
      </c>
      <c r="B633" t="s">
        <v>1825</v>
      </c>
      <c r="C633">
        <v>33</v>
      </c>
      <c r="D633">
        <v>54.25</v>
      </c>
      <c r="E633">
        <v>135</v>
      </c>
      <c r="F633">
        <v>26.77</v>
      </c>
      <c r="G633">
        <v>246</v>
      </c>
      <c r="H633" t="s">
        <v>59</v>
      </c>
      <c r="I633" t="s">
        <v>1826</v>
      </c>
      <c r="J633" s="1">
        <v>36831</v>
      </c>
    </row>
    <row r="634" spans="1:11">
      <c r="A634" t="s">
        <v>1827</v>
      </c>
      <c r="B634" t="s">
        <v>1828</v>
      </c>
      <c r="C634">
        <v>32</v>
      </c>
      <c r="D634">
        <v>30.99</v>
      </c>
      <c r="E634">
        <v>130</v>
      </c>
      <c r="F634">
        <v>39.51</v>
      </c>
      <c r="G634">
        <v>13</v>
      </c>
      <c r="H634" t="s">
        <v>59</v>
      </c>
      <c r="I634" t="s">
        <v>1829</v>
      </c>
      <c r="J634" s="1">
        <v>42482</v>
      </c>
    </row>
    <row r="635" spans="1:11">
      <c r="A635" t="s">
        <v>1830</v>
      </c>
      <c r="B635" t="s">
        <v>1831</v>
      </c>
      <c r="C635">
        <v>34</v>
      </c>
      <c r="D635">
        <v>20.87</v>
      </c>
      <c r="E635">
        <v>135</v>
      </c>
      <c r="F635">
        <v>26.42</v>
      </c>
      <c r="G635">
        <v>830</v>
      </c>
      <c r="H635" t="s">
        <v>59</v>
      </c>
      <c r="I635" t="s">
        <v>1832</v>
      </c>
      <c r="J635" s="1">
        <v>36831</v>
      </c>
      <c r="K635" s="1">
        <v>39499</v>
      </c>
    </row>
    <row r="636" spans="1:11">
      <c r="A636" t="s">
        <v>1833</v>
      </c>
      <c r="B636" t="s">
        <v>1834</v>
      </c>
      <c r="C636">
        <v>33</v>
      </c>
      <c r="D636">
        <v>57.45</v>
      </c>
      <c r="E636">
        <v>136</v>
      </c>
      <c r="F636">
        <v>6.33</v>
      </c>
      <c r="G636">
        <v>327</v>
      </c>
      <c r="H636" t="s">
        <v>59</v>
      </c>
      <c r="I636" t="s">
        <v>1835</v>
      </c>
    </row>
    <row r="637" spans="1:11">
      <c r="A637" t="s">
        <v>1836</v>
      </c>
      <c r="B637" t="s">
        <v>1837</v>
      </c>
      <c r="C637">
        <v>35</v>
      </c>
      <c r="D637">
        <v>56.61</v>
      </c>
      <c r="E637">
        <v>138</v>
      </c>
      <c r="F637">
        <v>40.28</v>
      </c>
      <c r="G637">
        <v>1430</v>
      </c>
      <c r="H637" t="s">
        <v>59</v>
      </c>
      <c r="I637" t="s">
        <v>1838</v>
      </c>
      <c r="K637" s="1">
        <v>38643</v>
      </c>
    </row>
    <row r="638" spans="1:11">
      <c r="A638" t="s">
        <v>1839</v>
      </c>
      <c r="B638" t="s">
        <v>1840</v>
      </c>
      <c r="C638">
        <v>32</v>
      </c>
      <c r="D638">
        <v>48.88</v>
      </c>
      <c r="E638">
        <v>130</v>
      </c>
      <c r="F638">
        <v>53.4</v>
      </c>
      <c r="G638">
        <v>177</v>
      </c>
      <c r="H638" t="s">
        <v>59</v>
      </c>
      <c r="I638" t="s">
        <v>1841</v>
      </c>
      <c r="J638" s="1">
        <v>42482</v>
      </c>
    </row>
    <row r="639" spans="1:11">
      <c r="A639" t="s">
        <v>1842</v>
      </c>
      <c r="B639" t="s">
        <v>1843</v>
      </c>
      <c r="C639">
        <v>34</v>
      </c>
      <c r="D639">
        <v>45.95</v>
      </c>
      <c r="E639">
        <v>138</v>
      </c>
      <c r="F639">
        <v>59.21</v>
      </c>
      <c r="G639">
        <v>65</v>
      </c>
      <c r="H639" t="s">
        <v>33</v>
      </c>
      <c r="I639" t="s">
        <v>1844</v>
      </c>
      <c r="K639" s="1">
        <v>40202</v>
      </c>
    </row>
    <row r="640" spans="1:11">
      <c r="A640" t="s">
        <v>1845</v>
      </c>
      <c r="B640" t="s">
        <v>1846</v>
      </c>
      <c r="C640">
        <v>35</v>
      </c>
      <c r="D640">
        <v>12.05</v>
      </c>
      <c r="E640">
        <v>140</v>
      </c>
      <c r="F640">
        <v>8.6999999999999993</v>
      </c>
      <c r="G640">
        <v>218</v>
      </c>
      <c r="H640" t="s">
        <v>29</v>
      </c>
      <c r="I640" t="s">
        <v>1847</v>
      </c>
    </row>
    <row r="641" spans="1:11">
      <c r="A641" t="s">
        <v>1848</v>
      </c>
      <c r="B641" t="s">
        <v>1849</v>
      </c>
      <c r="C641">
        <v>33</v>
      </c>
      <c r="D641">
        <v>32.42</v>
      </c>
      <c r="E641">
        <v>135</v>
      </c>
      <c r="F641">
        <v>45.53</v>
      </c>
      <c r="G641">
        <v>20</v>
      </c>
      <c r="H641" t="s">
        <v>59</v>
      </c>
      <c r="I641" t="s">
        <v>1850</v>
      </c>
      <c r="J641" s="1">
        <v>36830</v>
      </c>
    </row>
    <row r="642" spans="1:11">
      <c r="A642" t="s">
        <v>1851</v>
      </c>
      <c r="B642" t="s">
        <v>1852</v>
      </c>
      <c r="C642">
        <v>37</v>
      </c>
      <c r="D642">
        <v>17.89</v>
      </c>
      <c r="E642">
        <v>138</v>
      </c>
      <c r="F642">
        <v>30.75</v>
      </c>
      <c r="G642">
        <v>220</v>
      </c>
      <c r="H642" t="s">
        <v>33</v>
      </c>
      <c r="I642" t="s">
        <v>1853</v>
      </c>
      <c r="K642" s="1">
        <v>40890</v>
      </c>
    </row>
    <row r="643" spans="1:11">
      <c r="A643" t="s">
        <v>1854</v>
      </c>
      <c r="B643" t="s">
        <v>1855</v>
      </c>
      <c r="C643">
        <v>33</v>
      </c>
      <c r="D643">
        <v>48.28</v>
      </c>
      <c r="E643">
        <v>134</v>
      </c>
      <c r="F643">
        <v>38.630000000000003</v>
      </c>
      <c r="G643">
        <v>380</v>
      </c>
      <c r="H643" t="s">
        <v>59</v>
      </c>
      <c r="I643" t="s">
        <v>1856</v>
      </c>
    </row>
    <row r="644" spans="1:11">
      <c r="A644" t="s">
        <v>1857</v>
      </c>
      <c r="B644" t="s">
        <v>1858</v>
      </c>
      <c r="C644">
        <v>33</v>
      </c>
      <c r="D644">
        <v>24.42</v>
      </c>
      <c r="E644">
        <v>132</v>
      </c>
      <c r="F644">
        <v>7.15</v>
      </c>
      <c r="G644">
        <v>90</v>
      </c>
      <c r="H644" t="s">
        <v>59</v>
      </c>
      <c r="I644" t="s">
        <v>1859</v>
      </c>
      <c r="K644" s="1">
        <v>38699</v>
      </c>
    </row>
    <row r="645" spans="1:11">
      <c r="A645" t="s">
        <v>1860</v>
      </c>
      <c r="B645" t="s">
        <v>1861</v>
      </c>
      <c r="C645">
        <v>36</v>
      </c>
      <c r="D645">
        <v>26.56</v>
      </c>
      <c r="E645">
        <v>137</v>
      </c>
      <c r="F645">
        <v>50.17</v>
      </c>
      <c r="G645">
        <v>680</v>
      </c>
      <c r="H645" t="s">
        <v>33</v>
      </c>
      <c r="I645" t="s">
        <v>1862</v>
      </c>
      <c r="K645" s="1">
        <v>44843</v>
      </c>
    </row>
    <row r="646" spans="1:11">
      <c r="A646" t="s">
        <v>1863</v>
      </c>
      <c r="B646" t="s">
        <v>1864</v>
      </c>
      <c r="C646">
        <v>36</v>
      </c>
      <c r="D646">
        <v>26.59</v>
      </c>
      <c r="E646">
        <v>137</v>
      </c>
      <c r="F646">
        <v>50.19</v>
      </c>
      <c r="G646">
        <v>656</v>
      </c>
      <c r="H646" t="s">
        <v>59</v>
      </c>
      <c r="I646" t="s">
        <v>1865</v>
      </c>
      <c r="J646" s="1">
        <v>44617</v>
      </c>
    </row>
    <row r="647" spans="1:11">
      <c r="A647" t="s">
        <v>1866</v>
      </c>
      <c r="B647" t="s">
        <v>1867</v>
      </c>
      <c r="C647">
        <v>35</v>
      </c>
      <c r="D647">
        <v>25.5</v>
      </c>
      <c r="E647">
        <v>138</v>
      </c>
      <c r="F647">
        <v>38.71</v>
      </c>
      <c r="G647">
        <v>1190</v>
      </c>
      <c r="H647" t="s">
        <v>59</v>
      </c>
      <c r="I647" t="s">
        <v>1868</v>
      </c>
      <c r="J647" s="1">
        <v>41198</v>
      </c>
    </row>
    <row r="648" spans="1:11">
      <c r="A648" t="s">
        <v>1869</v>
      </c>
      <c r="B648" t="s">
        <v>1870</v>
      </c>
      <c r="C648">
        <v>33</v>
      </c>
      <c r="D648">
        <v>32.200000000000003</v>
      </c>
      <c r="E648">
        <v>132</v>
      </c>
      <c r="F648">
        <v>27.96</v>
      </c>
      <c r="G648">
        <v>750</v>
      </c>
      <c r="H648" t="s">
        <v>59</v>
      </c>
      <c r="I648" t="s">
        <v>1871</v>
      </c>
      <c r="J648" s="1">
        <v>36831</v>
      </c>
      <c r="K648" s="1">
        <v>38782</v>
      </c>
    </row>
    <row r="649" spans="1:11">
      <c r="A649" t="s">
        <v>1872</v>
      </c>
      <c r="B649" t="s">
        <v>1873</v>
      </c>
      <c r="C649">
        <v>34</v>
      </c>
      <c r="D649">
        <v>48.93</v>
      </c>
      <c r="E649">
        <v>138</v>
      </c>
      <c r="F649">
        <v>49.5</v>
      </c>
      <c r="G649">
        <v>160</v>
      </c>
      <c r="H649" t="s">
        <v>59</v>
      </c>
      <c r="I649" t="s">
        <v>1874</v>
      </c>
      <c r="K649" s="1">
        <v>37398</v>
      </c>
    </row>
    <row r="650" spans="1:11">
      <c r="A650" t="s">
        <v>1875</v>
      </c>
      <c r="B650" t="s">
        <v>1876</v>
      </c>
      <c r="C650">
        <v>36</v>
      </c>
      <c r="D650">
        <v>37.47</v>
      </c>
      <c r="E650">
        <v>139</v>
      </c>
      <c r="F650">
        <v>29.25</v>
      </c>
      <c r="G650">
        <v>1310</v>
      </c>
      <c r="H650" t="s">
        <v>59</v>
      </c>
      <c r="I650" t="s">
        <v>1877</v>
      </c>
    </row>
    <row r="651" spans="1:11">
      <c r="A651" t="s">
        <v>1878</v>
      </c>
      <c r="B651" t="s">
        <v>1879</v>
      </c>
      <c r="C651">
        <v>34</v>
      </c>
      <c r="D651">
        <v>56.65</v>
      </c>
      <c r="E651">
        <v>132</v>
      </c>
      <c r="F651">
        <v>49.22</v>
      </c>
      <c r="G651">
        <v>330</v>
      </c>
      <c r="H651" t="s">
        <v>59</v>
      </c>
      <c r="I651" t="s">
        <v>1880</v>
      </c>
      <c r="K651" s="1">
        <v>38692</v>
      </c>
    </row>
    <row r="652" spans="1:11">
      <c r="A652" t="s">
        <v>1881</v>
      </c>
      <c r="B652" t="s">
        <v>1882</v>
      </c>
      <c r="C652">
        <v>35</v>
      </c>
      <c r="D652">
        <v>4.5199999999999996</v>
      </c>
      <c r="E652">
        <v>138</v>
      </c>
      <c r="F652">
        <v>58.8</v>
      </c>
      <c r="G652">
        <v>56</v>
      </c>
      <c r="H652" t="s">
        <v>59</v>
      </c>
      <c r="I652" t="s">
        <v>1883</v>
      </c>
      <c r="K652" s="1">
        <v>38799</v>
      </c>
    </row>
    <row r="653" spans="1:11">
      <c r="A653" t="s">
        <v>1884</v>
      </c>
      <c r="B653" t="s">
        <v>1885</v>
      </c>
      <c r="C653">
        <v>37</v>
      </c>
      <c r="D653">
        <v>28.02</v>
      </c>
      <c r="E653">
        <v>138</v>
      </c>
      <c r="F653">
        <v>39.32</v>
      </c>
      <c r="G653">
        <v>18</v>
      </c>
      <c r="H653" t="s">
        <v>59</v>
      </c>
      <c r="I653" t="s">
        <v>1886</v>
      </c>
      <c r="J653" s="1">
        <v>39286</v>
      </c>
      <c r="K653" s="1">
        <v>39428</v>
      </c>
    </row>
    <row r="654" spans="1:11">
      <c r="A654" t="s">
        <v>1887</v>
      </c>
      <c r="B654" t="s">
        <v>1888</v>
      </c>
      <c r="C654">
        <v>37</v>
      </c>
      <c r="D654">
        <v>3.06</v>
      </c>
      <c r="E654">
        <v>138</v>
      </c>
      <c r="F654">
        <v>1.66</v>
      </c>
      <c r="G654">
        <v>270</v>
      </c>
      <c r="H654" t="s">
        <v>33</v>
      </c>
      <c r="I654" t="s">
        <v>1889</v>
      </c>
      <c r="K654" s="1">
        <v>36082</v>
      </c>
    </row>
    <row r="655" spans="1:11">
      <c r="A655" t="s">
        <v>1890</v>
      </c>
      <c r="B655" t="s">
        <v>1891</v>
      </c>
      <c r="C655">
        <v>37</v>
      </c>
      <c r="D655">
        <v>3.11</v>
      </c>
      <c r="E655">
        <v>138</v>
      </c>
      <c r="F655">
        <v>1.61</v>
      </c>
      <c r="G655">
        <v>210</v>
      </c>
      <c r="H655" t="s">
        <v>59</v>
      </c>
      <c r="I655" t="s">
        <v>1892</v>
      </c>
      <c r="J655" s="1">
        <v>36084</v>
      </c>
    </row>
    <row r="656" spans="1:11">
      <c r="A656" t="s">
        <v>1893</v>
      </c>
      <c r="B656" t="s">
        <v>1894</v>
      </c>
      <c r="C656">
        <v>34</v>
      </c>
      <c r="D656">
        <v>6.12</v>
      </c>
      <c r="E656">
        <v>135</v>
      </c>
      <c r="F656">
        <v>18.89</v>
      </c>
      <c r="G656">
        <v>770</v>
      </c>
      <c r="H656" t="s">
        <v>59</v>
      </c>
      <c r="I656" t="s">
        <v>1895</v>
      </c>
    </row>
    <row r="657" spans="1:11">
      <c r="A657" t="s">
        <v>1896</v>
      </c>
      <c r="B657" t="s">
        <v>1897</v>
      </c>
      <c r="C657">
        <v>35</v>
      </c>
      <c r="D657">
        <v>13.83</v>
      </c>
      <c r="E657">
        <v>138</v>
      </c>
      <c r="F657">
        <v>25.27</v>
      </c>
      <c r="G657">
        <v>620</v>
      </c>
      <c r="H657" t="s">
        <v>33</v>
      </c>
      <c r="I657" t="s">
        <v>1898</v>
      </c>
    </row>
    <row r="658" spans="1:11">
      <c r="A658" t="s">
        <v>1899</v>
      </c>
      <c r="B658" t="s">
        <v>1900</v>
      </c>
      <c r="C658">
        <v>36</v>
      </c>
      <c r="D658">
        <v>40.24</v>
      </c>
      <c r="E658">
        <v>138</v>
      </c>
      <c r="F658">
        <v>10.73</v>
      </c>
      <c r="G658">
        <v>506</v>
      </c>
      <c r="H658" t="s">
        <v>33</v>
      </c>
      <c r="I658" t="s">
        <v>1901</v>
      </c>
    </row>
    <row r="659" spans="1:11">
      <c r="A659" t="s">
        <v>1902</v>
      </c>
      <c r="B659" t="s">
        <v>1903</v>
      </c>
      <c r="C659">
        <v>38</v>
      </c>
      <c r="D659">
        <v>14.72</v>
      </c>
      <c r="E659">
        <v>138</v>
      </c>
      <c r="F659">
        <v>24.47</v>
      </c>
      <c r="G659">
        <v>60</v>
      </c>
      <c r="H659" t="s">
        <v>59</v>
      </c>
      <c r="I659" t="s">
        <v>1904</v>
      </c>
    </row>
    <row r="660" spans="1:11">
      <c r="A660" t="s">
        <v>1905</v>
      </c>
      <c r="B660" t="s">
        <v>1906</v>
      </c>
      <c r="C660">
        <v>35</v>
      </c>
      <c r="D660">
        <v>25.4</v>
      </c>
      <c r="E660">
        <v>139</v>
      </c>
      <c r="F660">
        <v>14.39</v>
      </c>
      <c r="G660">
        <v>600</v>
      </c>
      <c r="H660" t="s">
        <v>59</v>
      </c>
      <c r="I660" t="s">
        <v>1907</v>
      </c>
      <c r="K660" s="1">
        <v>38798</v>
      </c>
    </row>
    <row r="661" spans="1:11">
      <c r="A661" t="s">
        <v>1908</v>
      </c>
      <c r="B661" t="s">
        <v>1909</v>
      </c>
      <c r="C661">
        <v>34</v>
      </c>
      <c r="D661">
        <v>16.07</v>
      </c>
      <c r="E661">
        <v>134</v>
      </c>
      <c r="F661">
        <v>56.98</v>
      </c>
      <c r="G661">
        <v>112</v>
      </c>
      <c r="H661" t="s">
        <v>59</v>
      </c>
      <c r="I661" t="s">
        <v>1910</v>
      </c>
      <c r="J661" s="1">
        <v>36831</v>
      </c>
    </row>
    <row r="662" spans="1:11">
      <c r="A662" t="s">
        <v>1911</v>
      </c>
      <c r="B662" t="s">
        <v>1912</v>
      </c>
      <c r="C662">
        <v>37</v>
      </c>
      <c r="D662">
        <v>5.49</v>
      </c>
      <c r="E662">
        <v>139</v>
      </c>
      <c r="F662">
        <v>29.29</v>
      </c>
      <c r="G662">
        <v>705</v>
      </c>
      <c r="H662" t="s">
        <v>59</v>
      </c>
      <c r="I662" t="s">
        <v>1913</v>
      </c>
    </row>
    <row r="663" spans="1:11">
      <c r="A663" t="s">
        <v>1914</v>
      </c>
      <c r="B663" t="s">
        <v>1915</v>
      </c>
      <c r="C663">
        <v>34</v>
      </c>
      <c r="D663">
        <v>32.17</v>
      </c>
      <c r="E663">
        <v>132</v>
      </c>
      <c r="F663">
        <v>40.68</v>
      </c>
      <c r="G663">
        <v>275</v>
      </c>
      <c r="H663" t="s">
        <v>33</v>
      </c>
      <c r="I663" t="s">
        <v>1916</v>
      </c>
    </row>
    <row r="664" spans="1:11">
      <c r="A664" t="s">
        <v>1917</v>
      </c>
      <c r="B664" t="s">
        <v>1918</v>
      </c>
      <c r="C664">
        <v>33</v>
      </c>
      <c r="D664">
        <v>37.99</v>
      </c>
      <c r="E664">
        <v>135</v>
      </c>
      <c r="F664">
        <v>24.36</v>
      </c>
      <c r="G664">
        <v>170</v>
      </c>
      <c r="H664" t="s">
        <v>59</v>
      </c>
      <c r="I664" t="s">
        <v>1919</v>
      </c>
    </row>
    <row r="665" spans="1:11">
      <c r="A665" t="s">
        <v>1920</v>
      </c>
      <c r="B665" t="s">
        <v>1921</v>
      </c>
      <c r="C665">
        <v>39</v>
      </c>
      <c r="D665">
        <v>10</v>
      </c>
      <c r="E665">
        <v>143</v>
      </c>
      <c r="F665">
        <v>14.35</v>
      </c>
      <c r="G665">
        <v>-2480</v>
      </c>
      <c r="H665" t="s">
        <v>1815</v>
      </c>
      <c r="I665" t="s">
        <v>1922</v>
      </c>
      <c r="J665" s="1">
        <v>35718</v>
      </c>
    </row>
    <row r="666" spans="1:11">
      <c r="A666" t="s">
        <v>1923</v>
      </c>
      <c r="B666" t="s">
        <v>1924</v>
      </c>
      <c r="C666">
        <v>39</v>
      </c>
      <c r="D666">
        <v>12.18</v>
      </c>
      <c r="E666">
        <v>142</v>
      </c>
      <c r="F666">
        <v>59.06</v>
      </c>
      <c r="G666">
        <v>-1840</v>
      </c>
      <c r="H666" t="s">
        <v>1815</v>
      </c>
      <c r="I666" t="s">
        <v>1925</v>
      </c>
      <c r="J666" s="1">
        <v>35718</v>
      </c>
    </row>
    <row r="667" spans="1:11">
      <c r="A667" t="s">
        <v>1926</v>
      </c>
      <c r="B667" t="s">
        <v>1927</v>
      </c>
      <c r="C667">
        <v>39</v>
      </c>
      <c r="D667">
        <v>14.71</v>
      </c>
      <c r="E667">
        <v>142</v>
      </c>
      <c r="F667">
        <v>29.88</v>
      </c>
      <c r="G667">
        <v>-1057</v>
      </c>
      <c r="H667" t="s">
        <v>1815</v>
      </c>
      <c r="I667" t="s">
        <v>1928</v>
      </c>
      <c r="J667" s="1">
        <v>35718</v>
      </c>
    </row>
    <row r="668" spans="1:11">
      <c r="A668" t="s">
        <v>1929</v>
      </c>
      <c r="B668" t="s">
        <v>1930</v>
      </c>
      <c r="C668">
        <v>34</v>
      </c>
      <c r="D668">
        <v>50.3</v>
      </c>
      <c r="E668">
        <v>138</v>
      </c>
      <c r="F668">
        <v>19.760000000000002</v>
      </c>
      <c r="G668">
        <v>15</v>
      </c>
      <c r="H668" t="s">
        <v>59</v>
      </c>
      <c r="I668" t="s">
        <v>1931</v>
      </c>
      <c r="J668" s="1">
        <v>40038</v>
      </c>
      <c r="K668" s="1">
        <v>40135</v>
      </c>
    </row>
    <row r="669" spans="1:11">
      <c r="A669" t="s">
        <v>1932</v>
      </c>
      <c r="B669" t="s">
        <v>1933</v>
      </c>
      <c r="C669">
        <v>34</v>
      </c>
      <c r="D669">
        <v>48.36</v>
      </c>
      <c r="E669">
        <v>138</v>
      </c>
      <c r="F669">
        <v>10.74</v>
      </c>
      <c r="G669">
        <v>60</v>
      </c>
      <c r="H669" t="s">
        <v>59</v>
      </c>
      <c r="I669" t="s">
        <v>1934</v>
      </c>
      <c r="J669" s="1">
        <v>40038</v>
      </c>
      <c r="K669" s="1">
        <v>40135</v>
      </c>
    </row>
    <row r="670" spans="1:11">
      <c r="A670" t="s">
        <v>1935</v>
      </c>
      <c r="B670" t="s">
        <v>1936</v>
      </c>
      <c r="C670">
        <v>34</v>
      </c>
      <c r="D670">
        <v>11.6</v>
      </c>
      <c r="E670">
        <v>135</v>
      </c>
      <c r="F670">
        <v>44.02</v>
      </c>
      <c r="G670">
        <v>447</v>
      </c>
      <c r="H670" t="s">
        <v>59</v>
      </c>
      <c r="I670" t="s">
        <v>1937</v>
      </c>
    </row>
    <row r="671" spans="1:11">
      <c r="A671" t="s">
        <v>1938</v>
      </c>
      <c r="B671" t="s">
        <v>1939</v>
      </c>
      <c r="C671">
        <v>35</v>
      </c>
      <c r="D671">
        <v>36.54</v>
      </c>
      <c r="E671">
        <v>139</v>
      </c>
      <c r="F671">
        <v>16.47</v>
      </c>
      <c r="G671">
        <v>275</v>
      </c>
      <c r="H671" t="s">
        <v>59</v>
      </c>
      <c r="I671" t="s">
        <v>1940</v>
      </c>
      <c r="K671" s="1">
        <v>36662</v>
      </c>
    </row>
    <row r="672" spans="1:11">
      <c r="A672" t="s">
        <v>1941</v>
      </c>
      <c r="B672" t="s">
        <v>1942</v>
      </c>
      <c r="C672">
        <v>38</v>
      </c>
      <c r="D672">
        <v>27.12</v>
      </c>
      <c r="E672">
        <v>140</v>
      </c>
      <c r="F672">
        <v>51.99</v>
      </c>
      <c r="G672">
        <v>50</v>
      </c>
      <c r="H672" t="s">
        <v>59</v>
      </c>
      <c r="I672" t="s">
        <v>1943</v>
      </c>
      <c r="J672" s="1">
        <v>40617</v>
      </c>
      <c r="K672" s="1">
        <v>40667</v>
      </c>
    </row>
    <row r="673" spans="1:11">
      <c r="A673" t="s">
        <v>1944</v>
      </c>
      <c r="B673" t="s">
        <v>1945</v>
      </c>
      <c r="C673">
        <v>36</v>
      </c>
      <c r="D673">
        <v>39.74</v>
      </c>
      <c r="E673">
        <v>138</v>
      </c>
      <c r="F673">
        <v>4.9000000000000004</v>
      </c>
      <c r="G673">
        <v>760</v>
      </c>
      <c r="H673" t="s">
        <v>59</v>
      </c>
      <c r="I673" t="s">
        <v>1946</v>
      </c>
    </row>
    <row r="674" spans="1:11">
      <c r="A674" t="s">
        <v>1947</v>
      </c>
      <c r="B674" t="s">
        <v>1948</v>
      </c>
      <c r="C674">
        <v>36</v>
      </c>
      <c r="D674">
        <v>56.72</v>
      </c>
      <c r="E674">
        <v>138</v>
      </c>
      <c r="F674">
        <v>35.49</v>
      </c>
      <c r="G674">
        <v>450</v>
      </c>
      <c r="H674" t="s">
        <v>59</v>
      </c>
      <c r="I674" t="s">
        <v>1949</v>
      </c>
    </row>
    <row r="675" spans="1:11">
      <c r="A675" t="s">
        <v>1950</v>
      </c>
      <c r="B675" t="s">
        <v>1532</v>
      </c>
      <c r="C675">
        <v>36</v>
      </c>
      <c r="D675">
        <v>12.78</v>
      </c>
      <c r="E675">
        <v>140</v>
      </c>
      <c r="F675">
        <v>6.43</v>
      </c>
      <c r="G675">
        <v>280</v>
      </c>
      <c r="H675" t="s">
        <v>33</v>
      </c>
      <c r="I675" t="s">
        <v>1951</v>
      </c>
    </row>
    <row r="676" spans="1:11">
      <c r="A676" t="s">
        <v>1952</v>
      </c>
      <c r="B676" t="s">
        <v>1953</v>
      </c>
      <c r="C676">
        <v>36</v>
      </c>
      <c r="D676">
        <v>13.42</v>
      </c>
      <c r="E676">
        <v>137</v>
      </c>
      <c r="F676">
        <v>36.92</v>
      </c>
      <c r="G676">
        <v>1530</v>
      </c>
      <c r="H676" t="s">
        <v>156</v>
      </c>
      <c r="I676" t="s">
        <v>1954</v>
      </c>
      <c r="J676" s="1">
        <v>36028</v>
      </c>
      <c r="K676" s="1">
        <v>36108</v>
      </c>
    </row>
    <row r="677" spans="1:11">
      <c r="A677" t="s">
        <v>1955</v>
      </c>
      <c r="B677" t="s">
        <v>1956</v>
      </c>
      <c r="C677">
        <v>37</v>
      </c>
      <c r="D677">
        <v>21.25</v>
      </c>
      <c r="E677">
        <v>136</v>
      </c>
      <c r="F677">
        <v>50.11</v>
      </c>
      <c r="G677">
        <v>360</v>
      </c>
      <c r="H677" t="s">
        <v>59</v>
      </c>
      <c r="I677" t="s">
        <v>1957</v>
      </c>
      <c r="K677" s="1">
        <v>40859</v>
      </c>
    </row>
    <row r="678" spans="1:11">
      <c r="A678" t="s">
        <v>1958</v>
      </c>
      <c r="B678" t="s">
        <v>1959</v>
      </c>
      <c r="C678">
        <v>34</v>
      </c>
      <c r="D678">
        <v>11.65</v>
      </c>
      <c r="E678">
        <v>135</v>
      </c>
      <c r="F678">
        <v>9.8699999999999992</v>
      </c>
      <c r="G678">
        <v>5</v>
      </c>
      <c r="H678" t="s">
        <v>59</v>
      </c>
      <c r="I678" t="s">
        <v>1960</v>
      </c>
      <c r="J678" s="1">
        <v>36831</v>
      </c>
    </row>
    <row r="679" spans="1:11">
      <c r="A679" t="s">
        <v>1961</v>
      </c>
      <c r="B679" t="s">
        <v>1962</v>
      </c>
      <c r="C679">
        <v>37</v>
      </c>
      <c r="D679">
        <v>44.2</v>
      </c>
      <c r="E679">
        <v>138</v>
      </c>
      <c r="F679">
        <v>47.99</v>
      </c>
      <c r="G679">
        <v>30</v>
      </c>
      <c r="H679" t="s">
        <v>33</v>
      </c>
      <c r="I679" t="s">
        <v>1963</v>
      </c>
    </row>
    <row r="680" spans="1:11">
      <c r="A680" t="s">
        <v>1964</v>
      </c>
      <c r="B680" t="s">
        <v>1965</v>
      </c>
      <c r="C680">
        <v>34</v>
      </c>
      <c r="D680">
        <v>41.98</v>
      </c>
      <c r="E680">
        <v>139</v>
      </c>
      <c r="F680">
        <v>23.85</v>
      </c>
      <c r="G680">
        <v>140</v>
      </c>
      <c r="H680" t="s">
        <v>29</v>
      </c>
      <c r="I680" t="s">
        <v>1966</v>
      </c>
      <c r="K680" s="1">
        <v>40788</v>
      </c>
    </row>
    <row r="681" spans="1:11">
      <c r="A681" t="s">
        <v>1967</v>
      </c>
      <c r="B681" t="s">
        <v>1965</v>
      </c>
      <c r="C681">
        <v>34</v>
      </c>
      <c r="D681">
        <v>41.91</v>
      </c>
      <c r="E681">
        <v>139</v>
      </c>
      <c r="F681">
        <v>23.77</v>
      </c>
      <c r="G681">
        <v>30</v>
      </c>
      <c r="H681" t="s">
        <v>29</v>
      </c>
      <c r="I681" t="s">
        <v>1966</v>
      </c>
      <c r="J681" s="1">
        <v>41720</v>
      </c>
    </row>
    <row r="682" spans="1:11">
      <c r="A682" t="s">
        <v>1968</v>
      </c>
      <c r="B682" t="s">
        <v>1969</v>
      </c>
      <c r="C682">
        <v>34</v>
      </c>
      <c r="D682">
        <v>43.95</v>
      </c>
      <c r="E682">
        <v>139</v>
      </c>
      <c r="F682">
        <v>21.5</v>
      </c>
      <c r="G682">
        <v>32</v>
      </c>
      <c r="H682" t="s">
        <v>59</v>
      </c>
      <c r="I682" t="s">
        <v>1970</v>
      </c>
    </row>
    <row r="683" spans="1:11">
      <c r="A683" t="s">
        <v>1971</v>
      </c>
      <c r="B683" t="s">
        <v>1972</v>
      </c>
      <c r="C683">
        <v>34</v>
      </c>
      <c r="D683">
        <v>43.36</v>
      </c>
      <c r="E683">
        <v>139</v>
      </c>
      <c r="F683">
        <v>25.94</v>
      </c>
      <c r="G683">
        <v>347</v>
      </c>
      <c r="H683" t="s">
        <v>59</v>
      </c>
      <c r="I683" t="s">
        <v>1973</v>
      </c>
      <c r="J683" s="1">
        <v>37273</v>
      </c>
    </row>
    <row r="684" spans="1:11">
      <c r="A684" t="s">
        <v>1974</v>
      </c>
      <c r="B684" t="s">
        <v>1975</v>
      </c>
      <c r="C684">
        <v>34</v>
      </c>
      <c r="D684">
        <v>44.04</v>
      </c>
      <c r="E684">
        <v>139</v>
      </c>
      <c r="F684">
        <v>23.21</v>
      </c>
      <c r="G684">
        <v>552</v>
      </c>
      <c r="H684" t="s">
        <v>59</v>
      </c>
      <c r="I684" t="s">
        <v>1976</v>
      </c>
    </row>
    <row r="685" spans="1:11">
      <c r="A685" t="s">
        <v>1977</v>
      </c>
      <c r="B685" t="s">
        <v>1978</v>
      </c>
      <c r="C685">
        <v>34</v>
      </c>
      <c r="D685">
        <v>47.58</v>
      </c>
      <c r="E685">
        <v>139</v>
      </c>
      <c r="F685">
        <v>21.63</v>
      </c>
      <c r="G685">
        <v>17</v>
      </c>
      <c r="H685" t="s">
        <v>59</v>
      </c>
      <c r="I685" t="s">
        <v>1979</v>
      </c>
    </row>
    <row r="686" spans="1:11">
      <c r="A686" t="s">
        <v>1980</v>
      </c>
      <c r="B686" t="s">
        <v>1981</v>
      </c>
      <c r="C686">
        <v>34</v>
      </c>
      <c r="D686">
        <v>44.03</v>
      </c>
      <c r="E686">
        <v>136</v>
      </c>
      <c r="F686">
        <v>54.2</v>
      </c>
      <c r="G686">
        <v>-54</v>
      </c>
      <c r="H686" t="s">
        <v>29</v>
      </c>
      <c r="I686" t="s">
        <v>1982</v>
      </c>
      <c r="K686" s="1">
        <v>38508</v>
      </c>
    </row>
    <row r="687" spans="1:11">
      <c r="A687" t="s">
        <v>1983</v>
      </c>
      <c r="B687" t="s">
        <v>1984</v>
      </c>
      <c r="C687">
        <v>34</v>
      </c>
      <c r="D687">
        <v>57.75</v>
      </c>
      <c r="E687">
        <v>138</v>
      </c>
      <c r="F687">
        <v>48.58</v>
      </c>
      <c r="G687">
        <v>160</v>
      </c>
      <c r="H687" t="s">
        <v>59</v>
      </c>
      <c r="I687" t="s">
        <v>1985</v>
      </c>
      <c r="K687" s="1">
        <v>38500</v>
      </c>
    </row>
    <row r="688" spans="1:11">
      <c r="A688" t="s">
        <v>1986</v>
      </c>
      <c r="B688" t="s">
        <v>1987</v>
      </c>
      <c r="C688">
        <v>35</v>
      </c>
      <c r="D688">
        <v>21.17</v>
      </c>
      <c r="E688">
        <v>137</v>
      </c>
      <c r="F688">
        <v>1.54</v>
      </c>
      <c r="G688">
        <v>132</v>
      </c>
      <c r="H688" t="s">
        <v>125</v>
      </c>
      <c r="I688" t="s">
        <v>1988</v>
      </c>
      <c r="K688" s="1">
        <v>36171</v>
      </c>
    </row>
    <row r="689" spans="1:11">
      <c r="A689" t="s">
        <v>1989</v>
      </c>
      <c r="B689" t="s">
        <v>1990</v>
      </c>
      <c r="C689">
        <v>35</v>
      </c>
      <c r="D689">
        <v>21.19</v>
      </c>
      <c r="E689">
        <v>137</v>
      </c>
      <c r="F689">
        <v>1.52</v>
      </c>
      <c r="G689">
        <v>130</v>
      </c>
      <c r="H689" t="s">
        <v>70</v>
      </c>
      <c r="I689" t="s">
        <v>1991</v>
      </c>
      <c r="J689" s="1">
        <v>36206</v>
      </c>
    </row>
    <row r="690" spans="1:11">
      <c r="A690" t="s">
        <v>1992</v>
      </c>
      <c r="B690" t="s">
        <v>1993</v>
      </c>
      <c r="C690">
        <v>35</v>
      </c>
      <c r="D690">
        <v>54.77</v>
      </c>
      <c r="E690">
        <v>137</v>
      </c>
      <c r="F690">
        <v>32.72</v>
      </c>
      <c r="G690">
        <v>1240</v>
      </c>
      <c r="H690" t="s">
        <v>29</v>
      </c>
      <c r="I690" t="s">
        <v>1994</v>
      </c>
    </row>
    <row r="691" spans="1:11">
      <c r="A691" t="s">
        <v>1995</v>
      </c>
      <c r="B691" t="s">
        <v>1996</v>
      </c>
      <c r="C691">
        <v>35</v>
      </c>
      <c r="D691">
        <v>49.5</v>
      </c>
      <c r="E691">
        <v>137</v>
      </c>
      <c r="F691">
        <v>36.11</v>
      </c>
      <c r="G691">
        <v>885</v>
      </c>
      <c r="H691" t="s">
        <v>156</v>
      </c>
      <c r="I691" t="s">
        <v>1997</v>
      </c>
      <c r="J691" s="1">
        <v>41656</v>
      </c>
    </row>
    <row r="692" spans="1:11">
      <c r="A692" t="s">
        <v>1998</v>
      </c>
      <c r="B692" t="s">
        <v>1999</v>
      </c>
      <c r="C692">
        <v>34</v>
      </c>
      <c r="D692">
        <v>28.7</v>
      </c>
      <c r="E692">
        <v>136</v>
      </c>
      <c r="F692">
        <v>18</v>
      </c>
      <c r="G692">
        <v>320</v>
      </c>
      <c r="H692" t="s">
        <v>29</v>
      </c>
      <c r="I692" t="s">
        <v>2000</v>
      </c>
      <c r="K692" s="1">
        <v>40721</v>
      </c>
    </row>
    <row r="693" spans="1:11">
      <c r="A693" t="s">
        <v>2001</v>
      </c>
      <c r="B693" t="s">
        <v>2002</v>
      </c>
      <c r="C693">
        <v>35</v>
      </c>
      <c r="D693">
        <v>49.51</v>
      </c>
      <c r="E693">
        <v>137</v>
      </c>
      <c r="F693">
        <v>23.54</v>
      </c>
      <c r="G693">
        <v>1310</v>
      </c>
      <c r="H693" t="s">
        <v>59</v>
      </c>
      <c r="I693" t="s">
        <v>2003</v>
      </c>
      <c r="J693" s="1">
        <v>41656</v>
      </c>
    </row>
    <row r="694" spans="1:11">
      <c r="A694" t="s">
        <v>2004</v>
      </c>
      <c r="B694" t="s">
        <v>2005</v>
      </c>
      <c r="C694">
        <v>35</v>
      </c>
      <c r="D694">
        <v>53.66</v>
      </c>
      <c r="E694">
        <v>137</v>
      </c>
      <c r="F694">
        <v>9.14</v>
      </c>
      <c r="G694">
        <v>590</v>
      </c>
      <c r="H694" t="s">
        <v>59</v>
      </c>
      <c r="I694" t="s">
        <v>2006</v>
      </c>
      <c r="K694" s="1">
        <v>39673</v>
      </c>
    </row>
    <row r="695" spans="1:11">
      <c r="A695" t="s">
        <v>2007</v>
      </c>
      <c r="B695" t="s">
        <v>2008</v>
      </c>
      <c r="C695">
        <v>35</v>
      </c>
      <c r="D695">
        <v>55.43</v>
      </c>
      <c r="E695">
        <v>137</v>
      </c>
      <c r="F695">
        <v>27.06</v>
      </c>
      <c r="G695">
        <v>1797</v>
      </c>
      <c r="H695" t="s">
        <v>59</v>
      </c>
      <c r="I695" t="s">
        <v>2009</v>
      </c>
      <c r="J695" s="1">
        <v>41656</v>
      </c>
    </row>
    <row r="696" spans="1:11">
      <c r="A696" t="s">
        <v>2010</v>
      </c>
      <c r="B696" t="s">
        <v>2011</v>
      </c>
      <c r="C696">
        <v>35</v>
      </c>
      <c r="D696">
        <v>35.32</v>
      </c>
      <c r="E696">
        <v>138</v>
      </c>
      <c r="F696">
        <v>3.74</v>
      </c>
      <c r="G696">
        <v>1050</v>
      </c>
      <c r="H696" t="s">
        <v>59</v>
      </c>
      <c r="I696" t="s">
        <v>2012</v>
      </c>
      <c r="K696" s="1">
        <v>43005</v>
      </c>
    </row>
    <row r="697" spans="1:11">
      <c r="A697" t="s">
        <v>2013</v>
      </c>
      <c r="B697" t="s">
        <v>2014</v>
      </c>
      <c r="C697">
        <v>35</v>
      </c>
      <c r="D697">
        <v>8.32</v>
      </c>
      <c r="E697">
        <v>137</v>
      </c>
      <c r="F697">
        <v>44.48</v>
      </c>
      <c r="G697">
        <v>485</v>
      </c>
      <c r="H697" t="s">
        <v>70</v>
      </c>
      <c r="I697" t="s">
        <v>2015</v>
      </c>
    </row>
    <row r="698" spans="1:11">
      <c r="A698" t="s">
        <v>2016</v>
      </c>
      <c r="B698" t="s">
        <v>2017</v>
      </c>
      <c r="C698">
        <v>35</v>
      </c>
      <c r="D698">
        <v>39.32</v>
      </c>
      <c r="E698">
        <v>137</v>
      </c>
      <c r="F698">
        <v>27.92</v>
      </c>
      <c r="G698">
        <v>645</v>
      </c>
      <c r="H698" t="s">
        <v>29</v>
      </c>
      <c r="I698" t="s">
        <v>2018</v>
      </c>
    </row>
    <row r="699" spans="1:11">
      <c r="A699" t="s">
        <v>2019</v>
      </c>
      <c r="B699" t="s">
        <v>2020</v>
      </c>
      <c r="C699">
        <v>35</v>
      </c>
      <c r="D699">
        <v>59.23</v>
      </c>
      <c r="E699">
        <v>137</v>
      </c>
      <c r="F699">
        <v>31.78</v>
      </c>
      <c r="G699">
        <v>1260</v>
      </c>
      <c r="H699" t="s">
        <v>59</v>
      </c>
      <c r="I699" t="s">
        <v>2021</v>
      </c>
      <c r="K699" s="1">
        <v>38510</v>
      </c>
    </row>
    <row r="700" spans="1:11">
      <c r="A700" t="s">
        <v>2019</v>
      </c>
      <c r="B700" t="s">
        <v>2020</v>
      </c>
      <c r="C700">
        <v>35</v>
      </c>
      <c r="D700">
        <v>59.23</v>
      </c>
      <c r="E700">
        <v>137</v>
      </c>
      <c r="F700">
        <v>31.78</v>
      </c>
      <c r="G700">
        <v>1260</v>
      </c>
      <c r="H700" t="s">
        <v>156</v>
      </c>
      <c r="I700" t="s">
        <v>2021</v>
      </c>
      <c r="J700" s="1">
        <v>41656</v>
      </c>
    </row>
    <row r="701" spans="1:11">
      <c r="A701" t="s">
        <v>2022</v>
      </c>
      <c r="B701" t="s">
        <v>2023</v>
      </c>
      <c r="C701">
        <v>39</v>
      </c>
      <c r="D701">
        <v>37.590000000000003</v>
      </c>
      <c r="E701">
        <v>141</v>
      </c>
      <c r="F701">
        <v>47.45</v>
      </c>
      <c r="G701">
        <v>65</v>
      </c>
      <c r="H701" t="s">
        <v>59</v>
      </c>
      <c r="I701" t="s">
        <v>2024</v>
      </c>
      <c r="J701" s="1">
        <v>40618</v>
      </c>
      <c r="K701" s="1">
        <v>41717</v>
      </c>
    </row>
    <row r="702" spans="1:11">
      <c r="A702" t="s">
        <v>2025</v>
      </c>
      <c r="B702" t="s">
        <v>2026</v>
      </c>
      <c r="C702">
        <v>35</v>
      </c>
      <c r="D702">
        <v>6.98</v>
      </c>
      <c r="E702">
        <v>137</v>
      </c>
      <c r="F702">
        <v>14.74</v>
      </c>
      <c r="G702">
        <v>110</v>
      </c>
      <c r="H702" t="s">
        <v>29</v>
      </c>
      <c r="I702" t="s">
        <v>2027</v>
      </c>
    </row>
    <row r="703" spans="1:11">
      <c r="A703" t="s">
        <v>2028</v>
      </c>
      <c r="B703" t="s">
        <v>2029</v>
      </c>
      <c r="C703">
        <v>35</v>
      </c>
      <c r="D703">
        <v>5.86</v>
      </c>
      <c r="E703">
        <v>136</v>
      </c>
      <c r="F703">
        <v>27.48</v>
      </c>
      <c r="G703">
        <v>298</v>
      </c>
      <c r="H703" t="s">
        <v>29</v>
      </c>
      <c r="I703" t="s">
        <v>2030</v>
      </c>
      <c r="K703" s="1">
        <v>39001</v>
      </c>
    </row>
    <row r="704" spans="1:11">
      <c r="A704" t="s">
        <v>2031</v>
      </c>
      <c r="B704" t="s">
        <v>2032</v>
      </c>
      <c r="C704">
        <v>36</v>
      </c>
      <c r="D704">
        <v>15.47</v>
      </c>
      <c r="E704">
        <v>137</v>
      </c>
      <c r="F704">
        <v>33.979999999999997</v>
      </c>
      <c r="G704">
        <v>1050</v>
      </c>
      <c r="H704" t="s">
        <v>29</v>
      </c>
      <c r="I704" t="s">
        <v>2033</v>
      </c>
      <c r="K704" s="1">
        <v>38847</v>
      </c>
    </row>
    <row r="705" spans="1:11">
      <c r="A705" t="s">
        <v>2034</v>
      </c>
      <c r="B705" t="s">
        <v>2035</v>
      </c>
      <c r="C705">
        <v>35</v>
      </c>
      <c r="D705">
        <v>6.5</v>
      </c>
      <c r="E705">
        <v>136</v>
      </c>
      <c r="F705">
        <v>28.15</v>
      </c>
      <c r="G705">
        <v>301</v>
      </c>
      <c r="H705" t="s">
        <v>29</v>
      </c>
      <c r="I705" t="s">
        <v>2036</v>
      </c>
      <c r="J705" s="1">
        <v>39015</v>
      </c>
    </row>
    <row r="706" spans="1:11">
      <c r="A706" t="s">
        <v>2037</v>
      </c>
      <c r="B706" t="s">
        <v>2032</v>
      </c>
      <c r="C706">
        <v>36</v>
      </c>
      <c r="D706">
        <v>15.47</v>
      </c>
      <c r="E706">
        <v>137</v>
      </c>
      <c r="F706">
        <v>33.979999999999997</v>
      </c>
      <c r="G706">
        <v>1050</v>
      </c>
      <c r="H706" t="s">
        <v>29</v>
      </c>
      <c r="I706" t="s">
        <v>2038</v>
      </c>
      <c r="J706" s="1">
        <v>38854</v>
      </c>
      <c r="K706" s="1">
        <v>39798</v>
      </c>
    </row>
    <row r="707" spans="1:11">
      <c r="A707" t="s">
        <v>2039</v>
      </c>
      <c r="B707" t="s">
        <v>2040</v>
      </c>
      <c r="C707">
        <v>34</v>
      </c>
      <c r="D707">
        <v>51.79</v>
      </c>
      <c r="E707">
        <v>135</v>
      </c>
      <c r="F707">
        <v>34.24</v>
      </c>
      <c r="G707">
        <v>138</v>
      </c>
      <c r="H707" t="s">
        <v>33</v>
      </c>
      <c r="I707" t="s">
        <v>2041</v>
      </c>
      <c r="K707" s="1">
        <v>36713</v>
      </c>
    </row>
    <row r="708" spans="1:11">
      <c r="A708" t="s">
        <v>2042</v>
      </c>
      <c r="B708" t="s">
        <v>2043</v>
      </c>
      <c r="C708">
        <v>34</v>
      </c>
      <c r="D708">
        <v>51.72</v>
      </c>
      <c r="E708">
        <v>135</v>
      </c>
      <c r="F708">
        <v>34.159999999999997</v>
      </c>
      <c r="G708">
        <v>0</v>
      </c>
      <c r="H708" t="s">
        <v>29</v>
      </c>
      <c r="I708" t="s">
        <v>2044</v>
      </c>
      <c r="J708" s="1">
        <v>36728</v>
      </c>
    </row>
    <row r="709" spans="1:11">
      <c r="A709" t="s">
        <v>2039</v>
      </c>
      <c r="B709" t="s">
        <v>2040</v>
      </c>
      <c r="C709">
        <v>34</v>
      </c>
      <c r="D709">
        <v>51.79</v>
      </c>
      <c r="E709">
        <v>135</v>
      </c>
      <c r="F709">
        <v>34.24</v>
      </c>
      <c r="G709">
        <v>138</v>
      </c>
      <c r="H709" t="s">
        <v>33</v>
      </c>
      <c r="I709" t="s">
        <v>2041</v>
      </c>
      <c r="J709" s="1">
        <v>41942</v>
      </c>
    </row>
    <row r="710" spans="1:11">
      <c r="A710" t="s">
        <v>2045</v>
      </c>
      <c r="B710" t="s">
        <v>1542</v>
      </c>
      <c r="C710">
        <v>36</v>
      </c>
      <c r="D710">
        <v>55.39</v>
      </c>
      <c r="E710">
        <v>137</v>
      </c>
      <c r="F710">
        <v>35.56</v>
      </c>
      <c r="G710">
        <v>270</v>
      </c>
      <c r="H710" t="s">
        <v>59</v>
      </c>
      <c r="I710" t="s">
        <v>1543</v>
      </c>
      <c r="K710" s="1">
        <v>40973</v>
      </c>
    </row>
    <row r="711" spans="1:11">
      <c r="A711" t="s">
        <v>2046</v>
      </c>
      <c r="B711" t="s">
        <v>1542</v>
      </c>
      <c r="C711">
        <v>36</v>
      </c>
      <c r="D711">
        <v>55.43</v>
      </c>
      <c r="E711">
        <v>137</v>
      </c>
      <c r="F711">
        <v>35.54</v>
      </c>
      <c r="G711">
        <v>230</v>
      </c>
      <c r="H711" t="s">
        <v>59</v>
      </c>
      <c r="I711" t="s">
        <v>1543</v>
      </c>
      <c r="J711" s="1">
        <v>41088</v>
      </c>
      <c r="K711" s="1">
        <v>43252</v>
      </c>
    </row>
    <row r="712" spans="1:11">
      <c r="A712" t="s">
        <v>2047</v>
      </c>
      <c r="B712" t="s">
        <v>2048</v>
      </c>
      <c r="C712">
        <v>33</v>
      </c>
      <c r="D712">
        <v>45.65</v>
      </c>
      <c r="E712">
        <v>130</v>
      </c>
      <c r="F712">
        <v>22.17</v>
      </c>
      <c r="G712">
        <v>4</v>
      </c>
      <c r="H712" t="s">
        <v>59</v>
      </c>
      <c r="I712" t="s">
        <v>2049</v>
      </c>
      <c r="J712" s="1">
        <v>38441</v>
      </c>
      <c r="K712" s="1">
        <v>39724</v>
      </c>
    </row>
    <row r="713" spans="1:11">
      <c r="A713" t="s">
        <v>2050</v>
      </c>
      <c r="B713" t="s">
        <v>2051</v>
      </c>
      <c r="C713">
        <v>36</v>
      </c>
      <c r="D713">
        <v>15.13</v>
      </c>
      <c r="E713">
        <v>137</v>
      </c>
      <c r="F713">
        <v>1.51</v>
      </c>
      <c r="G713">
        <v>620</v>
      </c>
      <c r="H713" t="s">
        <v>59</v>
      </c>
      <c r="I713" t="s">
        <v>2052</v>
      </c>
      <c r="K713" s="1">
        <v>44115</v>
      </c>
    </row>
    <row r="714" spans="1:11">
      <c r="A714" t="s">
        <v>2053</v>
      </c>
      <c r="B714" t="s">
        <v>2051</v>
      </c>
      <c r="C714">
        <v>36</v>
      </c>
      <c r="D714">
        <v>15.24</v>
      </c>
      <c r="E714">
        <v>137</v>
      </c>
      <c r="F714">
        <v>1.56</v>
      </c>
      <c r="G714">
        <v>605</v>
      </c>
      <c r="H714" t="s">
        <v>59</v>
      </c>
      <c r="I714" t="s">
        <v>2052</v>
      </c>
      <c r="J714" s="1">
        <v>44642</v>
      </c>
    </row>
    <row r="715" spans="1:11">
      <c r="A715" t="s">
        <v>2054</v>
      </c>
      <c r="B715" t="s">
        <v>2055</v>
      </c>
      <c r="C715">
        <v>35</v>
      </c>
      <c r="D715">
        <v>28.82</v>
      </c>
      <c r="E715">
        <v>136</v>
      </c>
      <c r="F715">
        <v>19.260000000000002</v>
      </c>
      <c r="G715">
        <v>370</v>
      </c>
      <c r="H715" t="s">
        <v>59</v>
      </c>
      <c r="I715" t="s">
        <v>2056</v>
      </c>
      <c r="K715" s="1">
        <v>40286</v>
      </c>
    </row>
    <row r="716" spans="1:11">
      <c r="A716" t="s">
        <v>2057</v>
      </c>
      <c r="B716" t="s">
        <v>2058</v>
      </c>
      <c r="C716">
        <v>35</v>
      </c>
      <c r="D716">
        <v>28.91</v>
      </c>
      <c r="E716">
        <v>136</v>
      </c>
      <c r="F716">
        <v>19.010000000000002</v>
      </c>
      <c r="G716">
        <v>260</v>
      </c>
      <c r="H716" t="s">
        <v>59</v>
      </c>
      <c r="I716" t="s">
        <v>2059</v>
      </c>
      <c r="J716" s="1">
        <v>40288</v>
      </c>
    </row>
    <row r="717" spans="1:11">
      <c r="A717" t="s">
        <v>2060</v>
      </c>
      <c r="B717" t="s">
        <v>2061</v>
      </c>
      <c r="C717">
        <v>35</v>
      </c>
      <c r="D717">
        <v>14.87</v>
      </c>
      <c r="E717">
        <v>135</v>
      </c>
      <c r="F717">
        <v>52.2</v>
      </c>
      <c r="G717">
        <v>380</v>
      </c>
      <c r="H717" t="s">
        <v>59</v>
      </c>
      <c r="I717" t="s">
        <v>2062</v>
      </c>
      <c r="K717" s="1">
        <v>38274</v>
      </c>
    </row>
    <row r="718" spans="1:11">
      <c r="A718" t="s">
        <v>2063</v>
      </c>
      <c r="B718" t="s">
        <v>2064</v>
      </c>
      <c r="C718">
        <v>35</v>
      </c>
      <c r="D718">
        <v>16.36</v>
      </c>
      <c r="E718">
        <v>134</v>
      </c>
      <c r="F718">
        <v>17.46</v>
      </c>
      <c r="G718">
        <v>300</v>
      </c>
      <c r="H718" t="s">
        <v>59</v>
      </c>
      <c r="I718" t="s">
        <v>2065</v>
      </c>
      <c r="K718" s="1">
        <v>38266</v>
      </c>
    </row>
    <row r="719" spans="1:11">
      <c r="A719" t="s">
        <v>2066</v>
      </c>
      <c r="B719" t="s">
        <v>2067</v>
      </c>
      <c r="C719">
        <v>34</v>
      </c>
      <c r="D719">
        <v>52.71</v>
      </c>
      <c r="E719">
        <v>134</v>
      </c>
      <c r="F719">
        <v>48.41</v>
      </c>
      <c r="G719">
        <v>90</v>
      </c>
      <c r="H719" t="s">
        <v>59</v>
      </c>
      <c r="I719" t="s">
        <v>2068</v>
      </c>
      <c r="J719" s="1">
        <v>41906</v>
      </c>
    </row>
    <row r="720" spans="1:11">
      <c r="A720" t="s">
        <v>2069</v>
      </c>
      <c r="B720" t="s">
        <v>2070</v>
      </c>
      <c r="C720">
        <v>36</v>
      </c>
      <c r="D720">
        <v>5.84</v>
      </c>
      <c r="E720">
        <v>136</v>
      </c>
      <c r="F720">
        <v>7.23</v>
      </c>
      <c r="G720">
        <v>90</v>
      </c>
      <c r="H720" t="s">
        <v>59</v>
      </c>
      <c r="I720" t="s">
        <v>2071</v>
      </c>
      <c r="K720" s="1">
        <v>38288</v>
      </c>
    </row>
    <row r="721" spans="1:11">
      <c r="A721" t="s">
        <v>2072</v>
      </c>
      <c r="B721" t="s">
        <v>2073</v>
      </c>
      <c r="C721">
        <v>36</v>
      </c>
      <c r="D721">
        <v>5.9</v>
      </c>
      <c r="E721">
        <v>136</v>
      </c>
      <c r="F721">
        <v>7.39</v>
      </c>
      <c r="G721">
        <v>80</v>
      </c>
      <c r="H721" t="s">
        <v>59</v>
      </c>
      <c r="I721" t="s">
        <v>2074</v>
      </c>
      <c r="J721" s="1">
        <v>38309</v>
      </c>
      <c r="K721" s="1">
        <v>40168</v>
      </c>
    </row>
    <row r="722" spans="1:11">
      <c r="A722" t="s">
        <v>2075</v>
      </c>
      <c r="B722" t="s">
        <v>2076</v>
      </c>
      <c r="C722">
        <v>36</v>
      </c>
      <c r="D722">
        <v>5.85</v>
      </c>
      <c r="E722">
        <v>136</v>
      </c>
      <c r="F722">
        <v>7.33</v>
      </c>
      <c r="G722">
        <v>80</v>
      </c>
      <c r="H722" t="s">
        <v>59</v>
      </c>
      <c r="I722" t="s">
        <v>2077</v>
      </c>
      <c r="J722" s="1">
        <v>40175</v>
      </c>
    </row>
    <row r="723" spans="1:11">
      <c r="A723" t="s">
        <v>2078</v>
      </c>
      <c r="B723" t="s">
        <v>2079</v>
      </c>
      <c r="C723">
        <v>36</v>
      </c>
      <c r="D723">
        <v>31.24</v>
      </c>
      <c r="E723">
        <v>136</v>
      </c>
      <c r="F723">
        <v>49.6</v>
      </c>
      <c r="G723">
        <v>290</v>
      </c>
      <c r="H723" t="s">
        <v>33</v>
      </c>
      <c r="I723" t="s">
        <v>2080</v>
      </c>
      <c r="K723" s="1">
        <v>43789</v>
      </c>
    </row>
    <row r="724" spans="1:11">
      <c r="A724" t="s">
        <v>2081</v>
      </c>
      <c r="B724" t="s">
        <v>2082</v>
      </c>
      <c r="C724">
        <v>36</v>
      </c>
      <c r="D724">
        <v>31.24</v>
      </c>
      <c r="E724">
        <v>136</v>
      </c>
      <c r="F724">
        <v>49.62</v>
      </c>
      <c r="G724">
        <v>253</v>
      </c>
      <c r="H724" t="s">
        <v>59</v>
      </c>
      <c r="I724" t="s">
        <v>2083</v>
      </c>
      <c r="J724" s="1">
        <v>43827</v>
      </c>
    </row>
    <row r="725" spans="1:11">
      <c r="A725" t="s">
        <v>2084</v>
      </c>
      <c r="B725" t="s">
        <v>2085</v>
      </c>
      <c r="C725">
        <v>38</v>
      </c>
      <c r="D725">
        <v>48.76</v>
      </c>
      <c r="E725">
        <v>141</v>
      </c>
      <c r="F725">
        <v>12.93</v>
      </c>
      <c r="G725">
        <v>37</v>
      </c>
      <c r="H725" t="s">
        <v>59</v>
      </c>
      <c r="I725" t="s">
        <v>2086</v>
      </c>
      <c r="J725" s="1">
        <v>40617</v>
      </c>
      <c r="K725" s="1">
        <v>40625</v>
      </c>
    </row>
    <row r="726" spans="1:11">
      <c r="A726" t="s">
        <v>2087</v>
      </c>
      <c r="B726" t="s">
        <v>2088</v>
      </c>
      <c r="C726">
        <v>35</v>
      </c>
      <c r="D726">
        <v>56.44</v>
      </c>
      <c r="E726">
        <v>136</v>
      </c>
      <c r="F726">
        <v>12.58</v>
      </c>
      <c r="G726">
        <v>20</v>
      </c>
      <c r="H726" t="s">
        <v>33</v>
      </c>
      <c r="I726" t="s">
        <v>2089</v>
      </c>
    </row>
    <row r="727" spans="1:11">
      <c r="A727" t="s">
        <v>2090</v>
      </c>
      <c r="B727" t="s">
        <v>2091</v>
      </c>
      <c r="C727">
        <v>35</v>
      </c>
      <c r="D727">
        <v>13.78</v>
      </c>
      <c r="E727">
        <v>135</v>
      </c>
      <c r="F727">
        <v>2.44</v>
      </c>
      <c r="G727">
        <v>250</v>
      </c>
      <c r="H727" t="s">
        <v>33</v>
      </c>
      <c r="I727" t="s">
        <v>2092</v>
      </c>
      <c r="K727" s="1">
        <v>40387</v>
      </c>
    </row>
    <row r="728" spans="1:11">
      <c r="A728" t="s">
        <v>2093</v>
      </c>
      <c r="B728" t="s">
        <v>2094</v>
      </c>
      <c r="C728">
        <v>35</v>
      </c>
      <c r="D728">
        <v>13.71</v>
      </c>
      <c r="E728">
        <v>135</v>
      </c>
      <c r="F728">
        <v>2.58</v>
      </c>
      <c r="G728">
        <v>150</v>
      </c>
      <c r="H728" t="s">
        <v>33</v>
      </c>
      <c r="I728" t="s">
        <v>2095</v>
      </c>
      <c r="J728" s="1">
        <v>40394</v>
      </c>
    </row>
    <row r="729" spans="1:11">
      <c r="A729" t="s">
        <v>2096</v>
      </c>
      <c r="B729" t="s">
        <v>2097</v>
      </c>
      <c r="C729">
        <v>37</v>
      </c>
      <c r="D729">
        <v>24.05</v>
      </c>
      <c r="E729">
        <v>137</v>
      </c>
      <c r="F729">
        <v>8.2799999999999994</v>
      </c>
      <c r="G729">
        <v>210</v>
      </c>
      <c r="H729" t="s">
        <v>33</v>
      </c>
      <c r="I729" t="s">
        <v>2098</v>
      </c>
      <c r="K729" s="1">
        <v>43073</v>
      </c>
    </row>
    <row r="730" spans="1:11">
      <c r="A730" t="s">
        <v>2099</v>
      </c>
      <c r="B730" t="s">
        <v>2100</v>
      </c>
      <c r="C730">
        <v>34</v>
      </c>
      <c r="D730">
        <v>3.78</v>
      </c>
      <c r="E730">
        <v>133</v>
      </c>
      <c r="F730">
        <v>47.41</v>
      </c>
      <c r="G730">
        <v>340</v>
      </c>
      <c r="H730" t="s">
        <v>33</v>
      </c>
      <c r="I730" t="s">
        <v>2101</v>
      </c>
    </row>
    <row r="731" spans="1:11">
      <c r="A731" t="s">
        <v>2102</v>
      </c>
      <c r="B731" t="s">
        <v>2103</v>
      </c>
      <c r="C731">
        <v>35</v>
      </c>
      <c r="D731">
        <v>48.08</v>
      </c>
      <c r="E731">
        <v>136</v>
      </c>
      <c r="F731">
        <v>18</v>
      </c>
      <c r="G731">
        <v>240</v>
      </c>
      <c r="H731" t="s">
        <v>59</v>
      </c>
      <c r="I731" t="s">
        <v>2104</v>
      </c>
      <c r="K731" s="1">
        <v>38882</v>
      </c>
    </row>
    <row r="732" spans="1:11">
      <c r="A732" t="s">
        <v>2105</v>
      </c>
      <c r="B732" t="s">
        <v>2106</v>
      </c>
      <c r="C732">
        <v>35</v>
      </c>
      <c r="D732">
        <v>48.08</v>
      </c>
      <c r="E732">
        <v>136</v>
      </c>
      <c r="F732">
        <v>17.98</v>
      </c>
      <c r="G732">
        <v>230</v>
      </c>
      <c r="H732" t="s">
        <v>59</v>
      </c>
      <c r="I732" t="s">
        <v>2107</v>
      </c>
      <c r="J732" s="1">
        <v>38889</v>
      </c>
    </row>
    <row r="733" spans="1:11">
      <c r="A733" t="s">
        <v>2108</v>
      </c>
      <c r="B733" t="s">
        <v>2109</v>
      </c>
      <c r="C733">
        <v>34</v>
      </c>
      <c r="D733">
        <v>3.63</v>
      </c>
      <c r="E733">
        <v>134</v>
      </c>
      <c r="F733">
        <v>27.33</v>
      </c>
      <c r="G733">
        <v>27</v>
      </c>
      <c r="H733" t="s">
        <v>33</v>
      </c>
      <c r="I733" t="s">
        <v>2110</v>
      </c>
    </row>
    <row r="734" spans="1:11">
      <c r="A734" t="s">
        <v>2111</v>
      </c>
      <c r="B734" t="s">
        <v>2112</v>
      </c>
      <c r="C734">
        <v>34</v>
      </c>
      <c r="D734">
        <v>58.52</v>
      </c>
      <c r="E734">
        <v>134</v>
      </c>
      <c r="F734">
        <v>53.09</v>
      </c>
      <c r="G734">
        <v>230</v>
      </c>
      <c r="H734" t="s">
        <v>33</v>
      </c>
      <c r="I734" t="s">
        <v>2113</v>
      </c>
      <c r="K734" s="1">
        <v>41332</v>
      </c>
    </row>
    <row r="735" spans="1:11">
      <c r="A735" t="s">
        <v>2114</v>
      </c>
      <c r="B735" t="s">
        <v>2115</v>
      </c>
      <c r="C735">
        <v>36</v>
      </c>
      <c r="D735">
        <v>3.11</v>
      </c>
      <c r="E735">
        <v>136</v>
      </c>
      <c r="F735">
        <v>31.51</v>
      </c>
      <c r="G735">
        <v>300</v>
      </c>
      <c r="H735" t="s">
        <v>59</v>
      </c>
      <c r="I735" t="s">
        <v>2116</v>
      </c>
      <c r="K735" s="1">
        <v>40891</v>
      </c>
    </row>
    <row r="736" spans="1:11">
      <c r="A736" t="s">
        <v>2117</v>
      </c>
      <c r="B736" t="s">
        <v>2118</v>
      </c>
      <c r="C736">
        <v>36</v>
      </c>
      <c r="D736">
        <v>3.07</v>
      </c>
      <c r="E736">
        <v>136</v>
      </c>
      <c r="F736">
        <v>31.3</v>
      </c>
      <c r="G736">
        <v>180</v>
      </c>
      <c r="H736" t="s">
        <v>59</v>
      </c>
      <c r="I736" t="s">
        <v>2119</v>
      </c>
      <c r="J736" s="1">
        <v>40919</v>
      </c>
    </row>
    <row r="737" spans="1:11">
      <c r="A737" t="s">
        <v>2120</v>
      </c>
      <c r="B737" t="s">
        <v>2121</v>
      </c>
      <c r="C737">
        <v>35</v>
      </c>
      <c r="D737">
        <v>3.75</v>
      </c>
      <c r="E737">
        <v>135</v>
      </c>
      <c r="F737">
        <v>45.78</v>
      </c>
      <c r="G737">
        <v>180</v>
      </c>
      <c r="H737" t="s">
        <v>59</v>
      </c>
      <c r="I737" t="s">
        <v>2122</v>
      </c>
      <c r="K737" s="1">
        <v>44608</v>
      </c>
    </row>
    <row r="738" spans="1:11">
      <c r="A738" t="s">
        <v>2123</v>
      </c>
      <c r="B738" t="s">
        <v>2121</v>
      </c>
      <c r="C738">
        <v>35</v>
      </c>
      <c r="D738">
        <v>3.76</v>
      </c>
      <c r="E738">
        <v>135</v>
      </c>
      <c r="F738">
        <v>45.77</v>
      </c>
      <c r="G738">
        <v>190</v>
      </c>
      <c r="H738" t="s">
        <v>59</v>
      </c>
      <c r="I738" t="s">
        <v>2122</v>
      </c>
      <c r="J738" s="1">
        <v>44643</v>
      </c>
    </row>
    <row r="739" spans="1:11">
      <c r="A739" t="s">
        <v>2124</v>
      </c>
      <c r="B739" t="s">
        <v>2125</v>
      </c>
      <c r="C739">
        <v>35</v>
      </c>
      <c r="D739">
        <v>10.84</v>
      </c>
      <c r="E739">
        <v>135</v>
      </c>
      <c r="F739">
        <v>39.57</v>
      </c>
      <c r="G739">
        <v>260</v>
      </c>
      <c r="H739" t="s">
        <v>33</v>
      </c>
      <c r="I739" t="s">
        <v>2126</v>
      </c>
      <c r="K739" s="1">
        <v>43523</v>
      </c>
    </row>
    <row r="740" spans="1:11">
      <c r="A740" t="s">
        <v>2127</v>
      </c>
      <c r="B740" t="s">
        <v>2128</v>
      </c>
      <c r="C740">
        <v>35</v>
      </c>
      <c r="D740">
        <v>10.83</v>
      </c>
      <c r="E740">
        <v>135</v>
      </c>
      <c r="F740">
        <v>39.619999999999997</v>
      </c>
      <c r="G740">
        <v>263</v>
      </c>
      <c r="H740" t="s">
        <v>59</v>
      </c>
      <c r="I740" t="s">
        <v>2129</v>
      </c>
      <c r="J740" s="1">
        <v>43654</v>
      </c>
    </row>
    <row r="741" spans="1:11">
      <c r="A741" t="s">
        <v>2130</v>
      </c>
      <c r="B741" t="s">
        <v>2131</v>
      </c>
      <c r="C741">
        <v>36</v>
      </c>
      <c r="D741">
        <v>22.05</v>
      </c>
      <c r="E741">
        <v>136</v>
      </c>
      <c r="F741">
        <v>30.16</v>
      </c>
      <c r="G741">
        <v>70</v>
      </c>
      <c r="H741" t="s">
        <v>33</v>
      </c>
      <c r="I741" t="s">
        <v>2132</v>
      </c>
    </row>
    <row r="742" spans="1:11">
      <c r="A742" t="s">
        <v>2133</v>
      </c>
      <c r="B742" t="s">
        <v>2134</v>
      </c>
      <c r="C742">
        <v>33</v>
      </c>
      <c r="D742">
        <v>47.39</v>
      </c>
      <c r="E742">
        <v>134</v>
      </c>
      <c r="F742">
        <v>18.190000000000001</v>
      </c>
      <c r="G742">
        <v>280</v>
      </c>
      <c r="H742" t="s">
        <v>33</v>
      </c>
      <c r="I742" t="s">
        <v>2135</v>
      </c>
    </row>
    <row r="743" spans="1:11">
      <c r="A743" t="s">
        <v>2136</v>
      </c>
      <c r="B743" t="s">
        <v>2137</v>
      </c>
      <c r="C743">
        <v>35</v>
      </c>
      <c r="D743">
        <v>27.68</v>
      </c>
      <c r="E743">
        <v>134</v>
      </c>
      <c r="F743">
        <v>28.27</v>
      </c>
      <c r="G743">
        <v>554</v>
      </c>
      <c r="H743" t="s">
        <v>59</v>
      </c>
      <c r="I743" t="s">
        <v>2138</v>
      </c>
      <c r="J743" s="1">
        <v>36923</v>
      </c>
      <c r="K743" s="1">
        <v>37025</v>
      </c>
    </row>
    <row r="744" spans="1:11">
      <c r="A744" t="s">
        <v>2139</v>
      </c>
      <c r="B744" t="s">
        <v>2140</v>
      </c>
      <c r="C744">
        <v>35</v>
      </c>
      <c r="D744">
        <v>27.72</v>
      </c>
      <c r="E744">
        <v>134</v>
      </c>
      <c r="F744">
        <v>28.58</v>
      </c>
      <c r="G744">
        <v>585</v>
      </c>
      <c r="H744" t="s">
        <v>59</v>
      </c>
      <c r="I744" t="s">
        <v>2141</v>
      </c>
      <c r="J744" s="1">
        <v>37027</v>
      </c>
      <c r="K744" s="1">
        <v>37366</v>
      </c>
    </row>
    <row r="745" spans="1:11">
      <c r="A745" t="s">
        <v>2142</v>
      </c>
      <c r="B745" t="s">
        <v>2143</v>
      </c>
      <c r="C745">
        <v>36</v>
      </c>
      <c r="D745">
        <v>16.98</v>
      </c>
      <c r="E745">
        <v>137</v>
      </c>
      <c r="F745">
        <v>19.43</v>
      </c>
      <c r="G745">
        <v>760</v>
      </c>
      <c r="H745" t="s">
        <v>33</v>
      </c>
      <c r="I745" t="s">
        <v>2144</v>
      </c>
    </row>
    <row r="746" spans="1:11">
      <c r="A746" t="s">
        <v>2145</v>
      </c>
      <c r="B746" t="s">
        <v>2146</v>
      </c>
      <c r="C746">
        <v>34</v>
      </c>
      <c r="D746">
        <v>46.49</v>
      </c>
      <c r="E746">
        <v>135</v>
      </c>
      <c r="F746">
        <v>42.15</v>
      </c>
      <c r="G746">
        <v>250</v>
      </c>
      <c r="H746" t="s">
        <v>59</v>
      </c>
      <c r="I746" t="s">
        <v>2147</v>
      </c>
      <c r="K746" s="1">
        <v>35859</v>
      </c>
    </row>
    <row r="747" spans="1:11">
      <c r="A747" t="s">
        <v>2148</v>
      </c>
      <c r="B747" t="s">
        <v>2149</v>
      </c>
      <c r="C747">
        <v>34</v>
      </c>
      <c r="D747">
        <v>46.7</v>
      </c>
      <c r="E747">
        <v>135</v>
      </c>
      <c r="F747">
        <v>41.82</v>
      </c>
      <c r="G747">
        <v>210</v>
      </c>
      <c r="H747" t="s">
        <v>59</v>
      </c>
      <c r="I747" t="s">
        <v>2150</v>
      </c>
      <c r="J747" s="1">
        <v>35859</v>
      </c>
    </row>
    <row r="748" spans="1:11">
      <c r="A748" t="s">
        <v>2151</v>
      </c>
      <c r="B748" t="s">
        <v>1168</v>
      </c>
      <c r="C748">
        <v>35</v>
      </c>
      <c r="D748">
        <v>26.54</v>
      </c>
      <c r="E748">
        <v>133</v>
      </c>
      <c r="F748">
        <v>49.87</v>
      </c>
      <c r="G748">
        <v>100</v>
      </c>
      <c r="H748" t="s">
        <v>59</v>
      </c>
      <c r="I748" t="s">
        <v>1169</v>
      </c>
      <c r="K748" s="1">
        <v>38266</v>
      </c>
    </row>
    <row r="749" spans="1:11">
      <c r="A749" t="s">
        <v>2152</v>
      </c>
      <c r="B749" t="s">
        <v>2153</v>
      </c>
      <c r="C749">
        <v>35</v>
      </c>
      <c r="D749">
        <v>32.020000000000003</v>
      </c>
      <c r="E749">
        <v>135</v>
      </c>
      <c r="F749">
        <v>58.56</v>
      </c>
      <c r="G749">
        <v>260</v>
      </c>
      <c r="H749" t="s">
        <v>59</v>
      </c>
      <c r="I749" t="s">
        <v>2154</v>
      </c>
      <c r="K749" s="1">
        <v>38247</v>
      </c>
    </row>
    <row r="750" spans="1:11">
      <c r="A750" t="s">
        <v>2155</v>
      </c>
      <c r="B750" t="s">
        <v>2156</v>
      </c>
      <c r="C750">
        <v>36</v>
      </c>
      <c r="D750">
        <v>20.84</v>
      </c>
      <c r="E750">
        <v>137</v>
      </c>
      <c r="F750">
        <v>11.16</v>
      </c>
      <c r="G750">
        <v>460</v>
      </c>
      <c r="H750" t="s">
        <v>59</v>
      </c>
      <c r="I750" t="s">
        <v>2157</v>
      </c>
      <c r="J750" s="1">
        <v>35934</v>
      </c>
      <c r="K750" s="1">
        <v>39068</v>
      </c>
    </row>
    <row r="751" spans="1:11">
      <c r="A751" t="s">
        <v>2158</v>
      </c>
      <c r="B751" t="s">
        <v>2159</v>
      </c>
      <c r="C751">
        <v>34</v>
      </c>
      <c r="D751">
        <v>55.71</v>
      </c>
      <c r="E751">
        <v>135</v>
      </c>
      <c r="F751">
        <v>28.06</v>
      </c>
      <c r="G751">
        <v>640</v>
      </c>
      <c r="H751" t="s">
        <v>33</v>
      </c>
      <c r="I751" t="s">
        <v>2160</v>
      </c>
    </row>
    <row r="752" spans="1:11">
      <c r="A752" t="s">
        <v>2161</v>
      </c>
      <c r="B752" t="s">
        <v>2162</v>
      </c>
      <c r="C752">
        <v>34</v>
      </c>
      <c r="D752">
        <v>59.39</v>
      </c>
      <c r="E752">
        <v>134</v>
      </c>
      <c r="F752">
        <v>26.52</v>
      </c>
      <c r="G752">
        <v>200</v>
      </c>
      <c r="H752" t="s">
        <v>59</v>
      </c>
      <c r="I752" t="s">
        <v>2163</v>
      </c>
      <c r="K752" s="1">
        <v>35747</v>
      </c>
    </row>
    <row r="753" spans="1:11">
      <c r="A753" t="s">
        <v>2164</v>
      </c>
      <c r="B753" t="s">
        <v>2165</v>
      </c>
      <c r="C753">
        <v>34</v>
      </c>
      <c r="D753">
        <v>59.4</v>
      </c>
      <c r="E753">
        <v>134</v>
      </c>
      <c r="F753">
        <v>26.67</v>
      </c>
      <c r="G753">
        <v>150</v>
      </c>
      <c r="H753" t="s">
        <v>59</v>
      </c>
      <c r="I753" t="s">
        <v>2166</v>
      </c>
      <c r="J753" s="1">
        <v>35748</v>
      </c>
    </row>
    <row r="754" spans="1:11">
      <c r="A754" t="s">
        <v>2167</v>
      </c>
      <c r="B754" t="s">
        <v>2168</v>
      </c>
      <c r="C754">
        <v>36</v>
      </c>
      <c r="D754">
        <v>59.05</v>
      </c>
      <c r="E754">
        <v>136</v>
      </c>
      <c r="F754">
        <v>57.72</v>
      </c>
      <c r="G754">
        <v>340</v>
      </c>
      <c r="H754" t="s">
        <v>33</v>
      </c>
      <c r="I754" t="s">
        <v>2169</v>
      </c>
    </row>
    <row r="755" spans="1:11">
      <c r="A755" t="s">
        <v>2170</v>
      </c>
      <c r="B755" t="s">
        <v>2171</v>
      </c>
      <c r="C755">
        <v>36</v>
      </c>
      <c r="D755">
        <v>30.96</v>
      </c>
      <c r="E755">
        <v>137</v>
      </c>
      <c r="F755">
        <v>14.11</v>
      </c>
      <c r="G755">
        <v>220</v>
      </c>
      <c r="H755" t="s">
        <v>33</v>
      </c>
      <c r="I755" t="s">
        <v>2172</v>
      </c>
    </row>
    <row r="756" spans="1:11">
      <c r="A756" t="s">
        <v>2173</v>
      </c>
      <c r="B756" t="s">
        <v>2174</v>
      </c>
      <c r="C756">
        <v>35</v>
      </c>
      <c r="D756">
        <v>10.62</v>
      </c>
      <c r="E756">
        <v>136</v>
      </c>
      <c r="F756">
        <v>4.83</v>
      </c>
      <c r="G756">
        <v>120</v>
      </c>
      <c r="H756" t="s">
        <v>59</v>
      </c>
      <c r="I756" t="s">
        <v>2175</v>
      </c>
    </row>
    <row r="757" spans="1:11">
      <c r="A757" t="s">
        <v>2176</v>
      </c>
      <c r="B757" t="s">
        <v>2177</v>
      </c>
      <c r="C757">
        <v>37</v>
      </c>
      <c r="D757">
        <v>15.36</v>
      </c>
      <c r="E757">
        <v>138</v>
      </c>
      <c r="F757">
        <v>49.25</v>
      </c>
      <c r="G757">
        <v>111</v>
      </c>
      <c r="H757" t="s">
        <v>59</v>
      </c>
      <c r="I757" t="s">
        <v>2178</v>
      </c>
      <c r="J757" s="1">
        <v>38294</v>
      </c>
      <c r="K757" s="1">
        <v>39687</v>
      </c>
    </row>
    <row r="758" spans="1:11">
      <c r="A758" t="s">
        <v>2179</v>
      </c>
      <c r="B758" t="s">
        <v>2180</v>
      </c>
      <c r="C758">
        <v>36</v>
      </c>
      <c r="D758">
        <v>8.3800000000000008</v>
      </c>
      <c r="E758">
        <v>136</v>
      </c>
      <c r="F758">
        <v>49.37</v>
      </c>
      <c r="G758">
        <v>1238</v>
      </c>
      <c r="H758" t="s">
        <v>59</v>
      </c>
      <c r="I758" t="s">
        <v>2181</v>
      </c>
      <c r="J758" s="1">
        <v>38687</v>
      </c>
    </row>
    <row r="759" spans="1:11">
      <c r="A759" t="s">
        <v>2182</v>
      </c>
      <c r="B759" t="s">
        <v>2183</v>
      </c>
      <c r="C759">
        <v>35</v>
      </c>
      <c r="D759">
        <v>19.5</v>
      </c>
      <c r="E759">
        <v>134</v>
      </c>
      <c r="F759">
        <v>39.79</v>
      </c>
      <c r="G759">
        <v>230</v>
      </c>
      <c r="H759" t="s">
        <v>33</v>
      </c>
      <c r="I759" t="s">
        <v>2184</v>
      </c>
      <c r="K759" s="1">
        <v>38294</v>
      </c>
    </row>
    <row r="760" spans="1:11">
      <c r="A760" t="s">
        <v>2185</v>
      </c>
      <c r="B760" t="s">
        <v>2186</v>
      </c>
      <c r="C760">
        <v>35</v>
      </c>
      <c r="D760">
        <v>19.760000000000002</v>
      </c>
      <c r="E760">
        <v>134</v>
      </c>
      <c r="F760">
        <v>39.69</v>
      </c>
      <c r="G760">
        <v>180</v>
      </c>
      <c r="H760" t="s">
        <v>59</v>
      </c>
      <c r="I760" t="s">
        <v>2187</v>
      </c>
      <c r="J760" s="1">
        <v>38303</v>
      </c>
    </row>
    <row r="761" spans="1:11">
      <c r="A761" t="s">
        <v>2188</v>
      </c>
      <c r="B761" t="s">
        <v>2189</v>
      </c>
      <c r="C761">
        <v>35</v>
      </c>
      <c r="D761">
        <v>5.5</v>
      </c>
      <c r="E761">
        <v>133</v>
      </c>
      <c r="F761">
        <v>50.79</v>
      </c>
      <c r="G761">
        <v>330</v>
      </c>
      <c r="H761" t="s">
        <v>33</v>
      </c>
      <c r="I761" t="s">
        <v>2190</v>
      </c>
    </row>
    <row r="762" spans="1:11">
      <c r="A762" t="s">
        <v>2191</v>
      </c>
      <c r="B762" t="s">
        <v>2192</v>
      </c>
      <c r="C762">
        <v>34</v>
      </c>
      <c r="D762">
        <v>46.02</v>
      </c>
      <c r="E762">
        <v>135</v>
      </c>
      <c r="F762">
        <v>17.940000000000001</v>
      </c>
      <c r="G762">
        <v>540</v>
      </c>
      <c r="H762" t="s">
        <v>59</v>
      </c>
      <c r="I762" t="s">
        <v>2193</v>
      </c>
      <c r="K762" s="1">
        <v>38433</v>
      </c>
    </row>
    <row r="763" spans="1:11">
      <c r="A763" t="s">
        <v>2194</v>
      </c>
      <c r="B763" t="s">
        <v>2195</v>
      </c>
      <c r="C763">
        <v>34</v>
      </c>
      <c r="D763">
        <v>44.28</v>
      </c>
      <c r="E763">
        <v>135</v>
      </c>
      <c r="F763">
        <v>10.37</v>
      </c>
      <c r="G763">
        <v>429</v>
      </c>
      <c r="H763" t="s">
        <v>59</v>
      </c>
      <c r="I763" t="s">
        <v>2196</v>
      </c>
      <c r="J763" s="1">
        <v>39256</v>
      </c>
    </row>
    <row r="764" spans="1:11">
      <c r="A764" t="s">
        <v>2197</v>
      </c>
      <c r="B764" t="s">
        <v>2198</v>
      </c>
      <c r="C764">
        <v>35</v>
      </c>
      <c r="D764">
        <v>24.82</v>
      </c>
      <c r="E764">
        <v>134</v>
      </c>
      <c r="F764">
        <v>1.06</v>
      </c>
      <c r="G764">
        <v>200</v>
      </c>
      <c r="H764" t="s">
        <v>59</v>
      </c>
      <c r="I764" t="s">
        <v>2199</v>
      </c>
      <c r="K764" s="1">
        <v>41181</v>
      </c>
    </row>
    <row r="765" spans="1:11">
      <c r="A765" t="s">
        <v>2200</v>
      </c>
      <c r="B765" t="s">
        <v>2201</v>
      </c>
      <c r="C765">
        <v>35</v>
      </c>
      <c r="D765">
        <v>24.82</v>
      </c>
      <c r="E765">
        <v>134</v>
      </c>
      <c r="F765">
        <v>1.1000000000000001</v>
      </c>
      <c r="G765">
        <v>216</v>
      </c>
      <c r="H765" t="s">
        <v>59</v>
      </c>
      <c r="I765" t="s">
        <v>2202</v>
      </c>
      <c r="J765" s="1">
        <v>41217</v>
      </c>
    </row>
    <row r="766" spans="1:11">
      <c r="A766" t="s">
        <v>2203</v>
      </c>
      <c r="B766" t="s">
        <v>2204</v>
      </c>
      <c r="C766">
        <v>34</v>
      </c>
      <c r="D766">
        <v>9.61</v>
      </c>
      <c r="E766">
        <v>134</v>
      </c>
      <c r="F766">
        <v>4.0599999999999996</v>
      </c>
      <c r="G766">
        <v>286</v>
      </c>
      <c r="H766" t="s">
        <v>33</v>
      </c>
      <c r="I766" t="s">
        <v>2205</v>
      </c>
    </row>
    <row r="767" spans="1:11">
      <c r="A767" t="s">
        <v>2206</v>
      </c>
      <c r="B767" t="s">
        <v>2207</v>
      </c>
      <c r="C767">
        <v>37</v>
      </c>
      <c r="D767">
        <v>23.33</v>
      </c>
      <c r="E767">
        <v>138</v>
      </c>
      <c r="F767">
        <v>58.44</v>
      </c>
      <c r="G767">
        <v>315</v>
      </c>
      <c r="H767" t="s">
        <v>59</v>
      </c>
      <c r="I767" t="s">
        <v>2208</v>
      </c>
      <c r="J767" s="1">
        <v>38294</v>
      </c>
      <c r="K767" s="1">
        <v>39687</v>
      </c>
    </row>
    <row r="768" spans="1:11">
      <c r="A768" t="s">
        <v>2209</v>
      </c>
      <c r="B768" t="s">
        <v>2210</v>
      </c>
      <c r="C768">
        <v>35</v>
      </c>
      <c r="D768">
        <v>2.0699999999999998</v>
      </c>
      <c r="E768">
        <v>135</v>
      </c>
      <c r="F768">
        <v>12.64</v>
      </c>
      <c r="G768">
        <v>315</v>
      </c>
      <c r="H768" t="s">
        <v>59</v>
      </c>
      <c r="I768" t="s">
        <v>2211</v>
      </c>
    </row>
    <row r="769" spans="1:11">
      <c r="A769" t="s">
        <v>2212</v>
      </c>
      <c r="B769" t="s">
        <v>2213</v>
      </c>
      <c r="C769">
        <v>34</v>
      </c>
      <c r="D769">
        <v>32.979999999999997</v>
      </c>
      <c r="E769">
        <v>134</v>
      </c>
      <c r="F769">
        <v>56.82</v>
      </c>
      <c r="G769">
        <v>-759</v>
      </c>
      <c r="H769" t="s">
        <v>29</v>
      </c>
      <c r="I769" t="s">
        <v>2214</v>
      </c>
      <c r="K769" s="1">
        <v>43552</v>
      </c>
    </row>
    <row r="770" spans="1:11">
      <c r="A770" t="s">
        <v>2215</v>
      </c>
      <c r="B770" t="s">
        <v>2216</v>
      </c>
      <c r="C770">
        <v>35</v>
      </c>
      <c r="D770">
        <v>6.32</v>
      </c>
      <c r="E770">
        <v>133</v>
      </c>
      <c r="F770">
        <v>11.93</v>
      </c>
      <c r="G770">
        <v>480</v>
      </c>
      <c r="H770" t="s">
        <v>33</v>
      </c>
      <c r="I770" t="s">
        <v>2217</v>
      </c>
    </row>
    <row r="771" spans="1:11">
      <c r="A771" t="s">
        <v>2218</v>
      </c>
      <c r="B771" t="s">
        <v>2219</v>
      </c>
      <c r="C771">
        <v>35</v>
      </c>
      <c r="D771">
        <v>31.07</v>
      </c>
      <c r="E771">
        <v>134</v>
      </c>
      <c r="F771">
        <v>14.11</v>
      </c>
      <c r="G771">
        <v>10</v>
      </c>
      <c r="H771" t="s">
        <v>33</v>
      </c>
      <c r="I771" t="s">
        <v>2220</v>
      </c>
    </row>
    <row r="772" spans="1:11">
      <c r="A772" t="s">
        <v>2221</v>
      </c>
      <c r="B772" t="s">
        <v>2222</v>
      </c>
      <c r="C772">
        <v>36</v>
      </c>
      <c r="D772">
        <v>35.33</v>
      </c>
      <c r="E772">
        <v>137</v>
      </c>
      <c r="F772">
        <v>29.35</v>
      </c>
      <c r="G772">
        <v>785</v>
      </c>
      <c r="H772" t="s">
        <v>33</v>
      </c>
      <c r="I772" t="s">
        <v>2223</v>
      </c>
      <c r="J772" s="1">
        <v>36104</v>
      </c>
    </row>
    <row r="773" spans="1:11">
      <c r="A773" t="s">
        <v>2224</v>
      </c>
      <c r="B773" t="s">
        <v>2225</v>
      </c>
      <c r="C773">
        <v>34</v>
      </c>
      <c r="D773">
        <v>51.12</v>
      </c>
      <c r="E773">
        <v>135</v>
      </c>
      <c r="F773">
        <v>54.29</v>
      </c>
      <c r="G773">
        <v>290</v>
      </c>
      <c r="H773" t="s">
        <v>59</v>
      </c>
      <c r="I773" t="s">
        <v>2226</v>
      </c>
    </row>
    <row r="774" spans="1:11">
      <c r="A774" t="s">
        <v>2227</v>
      </c>
      <c r="B774" t="s">
        <v>2228</v>
      </c>
      <c r="C774">
        <v>35</v>
      </c>
      <c r="D774">
        <v>17.13</v>
      </c>
      <c r="E774">
        <v>135</v>
      </c>
      <c r="F774">
        <v>23.91</v>
      </c>
      <c r="G774">
        <v>172</v>
      </c>
      <c r="H774" t="s">
        <v>33</v>
      </c>
      <c r="I774" t="s">
        <v>2229</v>
      </c>
      <c r="K774" s="1">
        <v>38268</v>
      </c>
    </row>
    <row r="775" spans="1:11">
      <c r="A775" t="s">
        <v>2230</v>
      </c>
      <c r="B775" t="s">
        <v>2231</v>
      </c>
      <c r="C775">
        <v>35</v>
      </c>
      <c r="D775">
        <v>4.28</v>
      </c>
      <c r="E775">
        <v>135</v>
      </c>
      <c r="F775">
        <v>30.54</v>
      </c>
      <c r="G775">
        <v>180</v>
      </c>
      <c r="H775" t="s">
        <v>33</v>
      </c>
      <c r="I775" t="s">
        <v>2232</v>
      </c>
      <c r="K775" s="1">
        <v>44721</v>
      </c>
    </row>
    <row r="776" spans="1:11">
      <c r="A776" t="s">
        <v>2233</v>
      </c>
      <c r="B776" t="s">
        <v>2234</v>
      </c>
      <c r="C776">
        <v>35</v>
      </c>
      <c r="D776">
        <v>4.29</v>
      </c>
      <c r="E776">
        <v>135</v>
      </c>
      <c r="F776">
        <v>30.59</v>
      </c>
      <c r="G776">
        <v>154</v>
      </c>
      <c r="H776" t="s">
        <v>33</v>
      </c>
      <c r="I776" t="s">
        <v>2235</v>
      </c>
      <c r="J776" s="1">
        <v>44803</v>
      </c>
    </row>
    <row r="777" spans="1:11">
      <c r="A777" t="s">
        <v>2236</v>
      </c>
      <c r="B777" t="s">
        <v>2032</v>
      </c>
      <c r="C777">
        <v>36</v>
      </c>
      <c r="D777">
        <v>15.5</v>
      </c>
      <c r="E777">
        <v>137</v>
      </c>
      <c r="F777">
        <v>34</v>
      </c>
      <c r="G777">
        <v>1175</v>
      </c>
      <c r="H777" t="s">
        <v>59</v>
      </c>
      <c r="I777" t="s">
        <v>2033</v>
      </c>
      <c r="J777" s="1">
        <v>43426</v>
      </c>
    </row>
    <row r="778" spans="1:11">
      <c r="A778" t="s">
        <v>2237</v>
      </c>
      <c r="B778" t="s">
        <v>2238</v>
      </c>
      <c r="C778">
        <v>37</v>
      </c>
      <c r="D778">
        <v>18.239999999999998</v>
      </c>
      <c r="E778">
        <v>138</v>
      </c>
      <c r="F778">
        <v>55.14</v>
      </c>
      <c r="G778">
        <v>231</v>
      </c>
      <c r="H778" t="s">
        <v>59</v>
      </c>
      <c r="I778" t="s">
        <v>2239</v>
      </c>
      <c r="J778" s="1">
        <v>38294</v>
      </c>
      <c r="K778" s="1">
        <v>40569</v>
      </c>
    </row>
    <row r="780" spans="1:11">
      <c r="A780" t="s">
        <v>2240</v>
      </c>
      <c r="B780" t="s">
        <v>2241</v>
      </c>
      <c r="C780">
        <v>33</v>
      </c>
      <c r="D780">
        <v>32.83</v>
      </c>
      <c r="E780">
        <v>133</v>
      </c>
      <c r="F780">
        <v>29.17</v>
      </c>
      <c r="G780">
        <v>-25</v>
      </c>
      <c r="H780" t="s">
        <v>29</v>
      </c>
      <c r="I780" t="s">
        <v>2242</v>
      </c>
    </row>
    <row r="781" spans="1:11">
      <c r="A781" t="s">
        <v>2243</v>
      </c>
      <c r="B781" t="s">
        <v>2244</v>
      </c>
      <c r="C781">
        <v>33</v>
      </c>
      <c r="D781">
        <v>47.74</v>
      </c>
      <c r="E781">
        <v>133</v>
      </c>
      <c r="F781">
        <v>46.08</v>
      </c>
      <c r="G781">
        <v>485</v>
      </c>
      <c r="H781" t="s">
        <v>33</v>
      </c>
      <c r="I781" t="s">
        <v>2245</v>
      </c>
      <c r="J781" s="1">
        <v>36831</v>
      </c>
    </row>
    <row r="782" spans="1:11">
      <c r="A782" t="s">
        <v>2246</v>
      </c>
      <c r="B782" t="s">
        <v>2247</v>
      </c>
      <c r="C782">
        <v>33</v>
      </c>
      <c r="D782">
        <v>47.59</v>
      </c>
      <c r="E782">
        <v>133</v>
      </c>
      <c r="F782">
        <v>46.19</v>
      </c>
      <c r="G782">
        <v>320</v>
      </c>
      <c r="H782" t="s">
        <v>59</v>
      </c>
      <c r="I782" t="s">
        <v>2248</v>
      </c>
      <c r="J782" s="1">
        <v>41908</v>
      </c>
    </row>
    <row r="783" spans="1:11">
      <c r="A783" t="s">
        <v>2249</v>
      </c>
      <c r="B783" t="s">
        <v>2250</v>
      </c>
      <c r="C783">
        <v>33</v>
      </c>
      <c r="D783">
        <v>57.85</v>
      </c>
      <c r="E783">
        <v>133</v>
      </c>
      <c r="F783">
        <v>23.69</v>
      </c>
      <c r="G783">
        <v>100</v>
      </c>
      <c r="H783" t="s">
        <v>59</v>
      </c>
      <c r="I783" t="s">
        <v>2251</v>
      </c>
      <c r="J783" s="1">
        <v>36463</v>
      </c>
      <c r="K783" s="1">
        <v>36486</v>
      </c>
    </row>
    <row r="784" spans="1:11">
      <c r="A784" t="s">
        <v>2249</v>
      </c>
      <c r="B784" t="s">
        <v>2250</v>
      </c>
      <c r="C784">
        <v>33</v>
      </c>
      <c r="D784">
        <v>57.85</v>
      </c>
      <c r="E784">
        <v>133</v>
      </c>
      <c r="F784">
        <v>23.69</v>
      </c>
      <c r="G784">
        <v>100</v>
      </c>
      <c r="H784" t="s">
        <v>59</v>
      </c>
      <c r="I784" t="s">
        <v>2251</v>
      </c>
      <c r="J784" s="1">
        <v>36831</v>
      </c>
    </row>
    <row r="785" spans="1:11">
      <c r="A785" t="s">
        <v>2252</v>
      </c>
      <c r="B785" t="s">
        <v>2253</v>
      </c>
      <c r="C785">
        <v>33</v>
      </c>
      <c r="D785">
        <v>41.48</v>
      </c>
      <c r="E785">
        <v>133</v>
      </c>
      <c r="F785">
        <v>28.11</v>
      </c>
      <c r="G785">
        <v>475</v>
      </c>
      <c r="H785" t="s">
        <v>33</v>
      </c>
      <c r="I785" t="s">
        <v>2254</v>
      </c>
    </row>
    <row r="786" spans="1:11">
      <c r="A786" t="s">
        <v>2255</v>
      </c>
      <c r="B786" t="s">
        <v>2256</v>
      </c>
      <c r="C786">
        <v>33</v>
      </c>
      <c r="D786">
        <v>41.43</v>
      </c>
      <c r="E786">
        <v>133</v>
      </c>
      <c r="F786">
        <v>28.09</v>
      </c>
      <c r="G786">
        <v>440</v>
      </c>
      <c r="H786" t="s">
        <v>59</v>
      </c>
      <c r="I786" t="s">
        <v>2257</v>
      </c>
      <c r="J786" s="1">
        <v>44743</v>
      </c>
    </row>
    <row r="787" spans="1:11">
      <c r="A787" t="s">
        <v>2258</v>
      </c>
      <c r="B787" t="s">
        <v>2259</v>
      </c>
      <c r="C787">
        <v>33</v>
      </c>
      <c r="D787">
        <v>14.32</v>
      </c>
      <c r="E787">
        <v>133</v>
      </c>
      <c r="F787">
        <v>6.97</v>
      </c>
      <c r="G787">
        <v>250</v>
      </c>
      <c r="H787" t="s">
        <v>33</v>
      </c>
      <c r="I787" t="s">
        <v>2260</v>
      </c>
    </row>
    <row r="788" spans="1:11">
      <c r="A788" t="s">
        <v>2261</v>
      </c>
      <c r="B788" t="s">
        <v>2262</v>
      </c>
      <c r="C788">
        <v>33</v>
      </c>
      <c r="D788">
        <v>15.9</v>
      </c>
      <c r="E788">
        <v>134</v>
      </c>
      <c r="F788">
        <v>10.45</v>
      </c>
      <c r="G788">
        <v>155</v>
      </c>
      <c r="H788" t="s">
        <v>59</v>
      </c>
      <c r="I788" t="s">
        <v>2263</v>
      </c>
    </row>
    <row r="789" spans="1:11">
      <c r="A789" t="s">
        <v>2264</v>
      </c>
      <c r="B789" t="s">
        <v>2265</v>
      </c>
      <c r="C789">
        <v>33</v>
      </c>
      <c r="D789">
        <v>32.97</v>
      </c>
      <c r="E789">
        <v>134</v>
      </c>
      <c r="F789">
        <v>2.66</v>
      </c>
      <c r="G789">
        <v>270</v>
      </c>
      <c r="H789" t="s">
        <v>59</v>
      </c>
      <c r="I789" t="s">
        <v>2266</v>
      </c>
    </row>
    <row r="790" spans="1:11">
      <c r="A790" t="s">
        <v>2267</v>
      </c>
      <c r="B790" t="s">
        <v>2268</v>
      </c>
      <c r="C790">
        <v>33</v>
      </c>
      <c r="D790">
        <v>38.64</v>
      </c>
      <c r="E790">
        <v>133</v>
      </c>
      <c r="F790">
        <v>40.47</v>
      </c>
      <c r="G790">
        <v>150</v>
      </c>
      <c r="H790" t="s">
        <v>33</v>
      </c>
      <c r="I790" t="s">
        <v>2269</v>
      </c>
      <c r="J790" s="1">
        <v>36831</v>
      </c>
    </row>
    <row r="791" spans="1:11">
      <c r="A791" t="s">
        <v>2270</v>
      </c>
      <c r="B791" t="s">
        <v>2271</v>
      </c>
      <c r="C791">
        <v>33</v>
      </c>
      <c r="D791">
        <v>35.520000000000003</v>
      </c>
      <c r="E791">
        <v>130</v>
      </c>
      <c r="F791">
        <v>27.72</v>
      </c>
      <c r="G791">
        <v>-25</v>
      </c>
      <c r="H791" t="s">
        <v>29</v>
      </c>
      <c r="I791" t="s">
        <v>2272</v>
      </c>
      <c r="J791" s="1">
        <v>44650</v>
      </c>
    </row>
    <row r="792" spans="1:11">
      <c r="A792" t="s">
        <v>2273</v>
      </c>
      <c r="B792" t="s">
        <v>2274</v>
      </c>
      <c r="C792">
        <v>33</v>
      </c>
      <c r="D792">
        <v>41.28</v>
      </c>
      <c r="E792">
        <v>130</v>
      </c>
      <c r="F792">
        <v>14.18</v>
      </c>
      <c r="G792">
        <v>45</v>
      </c>
      <c r="H792" t="s">
        <v>59</v>
      </c>
      <c r="I792" t="s">
        <v>2275</v>
      </c>
      <c r="J792" s="1">
        <v>38448</v>
      </c>
      <c r="K792" s="1">
        <v>43650</v>
      </c>
    </row>
    <row r="793" spans="1:11">
      <c r="A793" t="s">
        <v>2276</v>
      </c>
      <c r="B793" t="s">
        <v>2277</v>
      </c>
      <c r="C793">
        <v>33</v>
      </c>
      <c r="D793">
        <v>38.03</v>
      </c>
      <c r="E793">
        <v>130</v>
      </c>
      <c r="F793">
        <v>13.28</v>
      </c>
      <c r="G793">
        <v>18</v>
      </c>
      <c r="H793" t="s">
        <v>59</v>
      </c>
      <c r="I793" t="s">
        <v>2278</v>
      </c>
      <c r="J793" s="1">
        <v>38439</v>
      </c>
      <c r="K793" s="1">
        <v>44161</v>
      </c>
    </row>
    <row r="794" spans="1:11">
      <c r="A794" t="s">
        <v>2279</v>
      </c>
      <c r="B794" t="s">
        <v>2280</v>
      </c>
      <c r="C794">
        <v>33</v>
      </c>
      <c r="D794">
        <v>40.869999999999997</v>
      </c>
      <c r="E794">
        <v>130</v>
      </c>
      <c r="F794">
        <v>17.350000000000001</v>
      </c>
      <c r="G794">
        <v>11</v>
      </c>
      <c r="H794" t="s">
        <v>59</v>
      </c>
      <c r="I794" t="s">
        <v>2281</v>
      </c>
      <c r="J794" s="1">
        <v>38434</v>
      </c>
      <c r="K794" s="1">
        <v>38492</v>
      </c>
    </row>
    <row r="795" spans="1:11">
      <c r="A795" t="s">
        <v>2282</v>
      </c>
      <c r="B795" t="s">
        <v>2283</v>
      </c>
      <c r="C795">
        <v>33</v>
      </c>
      <c r="D795">
        <v>40.92</v>
      </c>
      <c r="E795">
        <v>130</v>
      </c>
      <c r="F795">
        <v>17.46</v>
      </c>
      <c r="G795">
        <v>15</v>
      </c>
      <c r="H795" t="s">
        <v>59</v>
      </c>
      <c r="I795" t="s">
        <v>2284</v>
      </c>
      <c r="J795" s="1">
        <v>38496</v>
      </c>
      <c r="K795" s="1">
        <v>44161</v>
      </c>
    </row>
    <row r="796" spans="1:11">
      <c r="A796" t="s">
        <v>2285</v>
      </c>
      <c r="B796" t="s">
        <v>2286</v>
      </c>
      <c r="C796">
        <v>32</v>
      </c>
      <c r="D796">
        <v>43.07</v>
      </c>
      <c r="E796">
        <v>128</v>
      </c>
      <c r="F796">
        <v>45.43</v>
      </c>
      <c r="G796">
        <v>75</v>
      </c>
      <c r="H796" t="s">
        <v>33</v>
      </c>
      <c r="I796" t="s">
        <v>2287</v>
      </c>
    </row>
    <row r="797" spans="1:11">
      <c r="A797" t="s">
        <v>2288</v>
      </c>
      <c r="B797" t="s">
        <v>2289</v>
      </c>
      <c r="C797">
        <v>33</v>
      </c>
      <c r="D797">
        <v>20.98</v>
      </c>
      <c r="E797">
        <v>129</v>
      </c>
      <c r="F797">
        <v>29.4</v>
      </c>
      <c r="G797">
        <v>85</v>
      </c>
      <c r="H797" t="s">
        <v>33</v>
      </c>
      <c r="I797" t="s">
        <v>2290</v>
      </c>
    </row>
    <row r="798" spans="1:11">
      <c r="A798" t="s">
        <v>2291</v>
      </c>
      <c r="B798" t="s">
        <v>2292</v>
      </c>
      <c r="C798">
        <v>32</v>
      </c>
      <c r="D798">
        <v>23.94</v>
      </c>
      <c r="E798">
        <v>130</v>
      </c>
      <c r="F798">
        <v>46.3</v>
      </c>
      <c r="G798">
        <v>485</v>
      </c>
      <c r="H798" t="s">
        <v>33</v>
      </c>
      <c r="I798" t="s">
        <v>2293</v>
      </c>
    </row>
    <row r="799" spans="1:11">
      <c r="A799" t="s">
        <v>2294</v>
      </c>
      <c r="B799" t="s">
        <v>2295</v>
      </c>
      <c r="C799">
        <v>32</v>
      </c>
      <c r="D799">
        <v>49.18</v>
      </c>
      <c r="E799">
        <v>130</v>
      </c>
      <c r="F799">
        <v>37.36</v>
      </c>
      <c r="G799">
        <v>150</v>
      </c>
      <c r="H799" t="s">
        <v>29</v>
      </c>
      <c r="I799" t="s">
        <v>2296</v>
      </c>
    </row>
    <row r="800" spans="1:11">
      <c r="A800" t="s">
        <v>2297</v>
      </c>
      <c r="B800" t="s">
        <v>2298</v>
      </c>
      <c r="C800">
        <v>33</v>
      </c>
      <c r="D800">
        <v>31.23</v>
      </c>
      <c r="E800">
        <v>130</v>
      </c>
      <c r="F800">
        <v>28.7</v>
      </c>
      <c r="G800">
        <v>-43</v>
      </c>
      <c r="H800" t="s">
        <v>29</v>
      </c>
      <c r="I800" t="s">
        <v>2299</v>
      </c>
      <c r="J800" s="1">
        <v>44673</v>
      </c>
    </row>
    <row r="801" spans="1:11">
      <c r="A801" t="s">
        <v>2300</v>
      </c>
      <c r="B801" t="s">
        <v>2301</v>
      </c>
      <c r="C801">
        <v>33</v>
      </c>
      <c r="D801">
        <v>44.6</v>
      </c>
      <c r="E801">
        <v>130</v>
      </c>
      <c r="F801">
        <v>50.08</v>
      </c>
      <c r="G801">
        <v>210</v>
      </c>
      <c r="H801" t="s">
        <v>33</v>
      </c>
      <c r="I801" t="s">
        <v>2302</v>
      </c>
    </row>
    <row r="802" spans="1:11">
      <c r="A802" t="s">
        <v>2303</v>
      </c>
      <c r="B802" t="s">
        <v>2304</v>
      </c>
      <c r="C802">
        <v>32</v>
      </c>
      <c r="D802">
        <v>45.44</v>
      </c>
      <c r="E802">
        <v>130</v>
      </c>
      <c r="F802">
        <v>49.51</v>
      </c>
      <c r="G802">
        <v>72</v>
      </c>
      <c r="H802" t="s">
        <v>59</v>
      </c>
      <c r="I802" t="s">
        <v>2305</v>
      </c>
      <c r="J802" s="1">
        <v>36483</v>
      </c>
      <c r="K802" s="1">
        <v>38531</v>
      </c>
    </row>
    <row r="803" spans="1:11">
      <c r="A803" t="s">
        <v>2306</v>
      </c>
      <c r="B803" t="s">
        <v>2307</v>
      </c>
      <c r="C803">
        <v>37</v>
      </c>
      <c r="D803">
        <v>16.149999999999999</v>
      </c>
      <c r="E803">
        <v>136</v>
      </c>
      <c r="F803">
        <v>43.94</v>
      </c>
      <c r="G803">
        <v>53</v>
      </c>
      <c r="H803" t="s">
        <v>59</v>
      </c>
      <c r="I803" t="s">
        <v>2308</v>
      </c>
      <c r="J803" s="1">
        <v>39178</v>
      </c>
      <c r="K803" s="1">
        <v>39359</v>
      </c>
    </row>
    <row r="804" spans="1:11">
      <c r="A804" t="s">
        <v>2309</v>
      </c>
      <c r="B804" t="s">
        <v>2310</v>
      </c>
      <c r="C804">
        <v>37</v>
      </c>
      <c r="D804">
        <v>20.73</v>
      </c>
      <c r="E804">
        <v>136</v>
      </c>
      <c r="F804">
        <v>45.19</v>
      </c>
      <c r="G804">
        <v>12</v>
      </c>
      <c r="H804" t="s">
        <v>59</v>
      </c>
      <c r="I804" t="s">
        <v>2311</v>
      </c>
      <c r="J804" s="1">
        <v>39178</v>
      </c>
      <c r="K804" s="1">
        <v>39359</v>
      </c>
    </row>
    <row r="805" spans="1:11">
      <c r="A805" t="s">
        <v>2312</v>
      </c>
      <c r="B805" t="s">
        <v>2313</v>
      </c>
      <c r="C805">
        <v>33</v>
      </c>
      <c r="D805">
        <v>28.21</v>
      </c>
      <c r="E805">
        <v>131</v>
      </c>
      <c r="F805">
        <v>18.38</v>
      </c>
      <c r="G805">
        <v>168</v>
      </c>
      <c r="H805" t="s">
        <v>33</v>
      </c>
      <c r="I805" t="s">
        <v>2314</v>
      </c>
    </row>
    <row r="806" spans="1:11">
      <c r="A806" t="s">
        <v>2315</v>
      </c>
      <c r="B806" t="s">
        <v>2316</v>
      </c>
      <c r="C806">
        <v>32</v>
      </c>
      <c r="D806">
        <v>35.89</v>
      </c>
      <c r="E806">
        <v>129</v>
      </c>
      <c r="F806">
        <v>47.22</v>
      </c>
      <c r="G806">
        <v>54</v>
      </c>
      <c r="H806" t="s">
        <v>33</v>
      </c>
      <c r="I806" t="s">
        <v>2317</v>
      </c>
      <c r="J806" s="1">
        <v>36977</v>
      </c>
    </row>
    <row r="807" spans="1:11">
      <c r="A807" t="s">
        <v>2318</v>
      </c>
      <c r="B807" t="s">
        <v>2316</v>
      </c>
      <c r="C807">
        <v>32</v>
      </c>
      <c r="D807">
        <v>35.92</v>
      </c>
      <c r="E807">
        <v>129</v>
      </c>
      <c r="F807">
        <v>47.32</v>
      </c>
      <c r="G807">
        <v>50</v>
      </c>
      <c r="H807" t="s">
        <v>33</v>
      </c>
      <c r="I807" t="s">
        <v>2317</v>
      </c>
      <c r="K807" s="1">
        <v>36973</v>
      </c>
    </row>
    <row r="808" spans="1:11">
      <c r="A808" t="s">
        <v>2319</v>
      </c>
      <c r="B808" t="s">
        <v>2320</v>
      </c>
      <c r="C808">
        <v>33</v>
      </c>
      <c r="D808">
        <v>37.25</v>
      </c>
      <c r="E808">
        <v>130</v>
      </c>
      <c r="F808">
        <v>18.22</v>
      </c>
      <c r="G808">
        <v>144</v>
      </c>
      <c r="H808" t="s">
        <v>29</v>
      </c>
      <c r="I808" t="s">
        <v>2321</v>
      </c>
      <c r="J808" s="1">
        <v>44650</v>
      </c>
    </row>
    <row r="809" spans="1:11">
      <c r="A809" t="s">
        <v>2322</v>
      </c>
      <c r="B809" t="s">
        <v>2323</v>
      </c>
      <c r="C809">
        <v>33</v>
      </c>
      <c r="D809">
        <v>4.03</v>
      </c>
      <c r="E809">
        <v>130</v>
      </c>
      <c r="F809">
        <v>27.22</v>
      </c>
      <c r="G809">
        <v>10</v>
      </c>
      <c r="H809" t="s">
        <v>29</v>
      </c>
      <c r="I809" t="s">
        <v>2324</v>
      </c>
    </row>
    <row r="810" spans="1:11">
      <c r="A810" t="s">
        <v>2325</v>
      </c>
      <c r="B810" t="s">
        <v>2326</v>
      </c>
      <c r="C810">
        <v>38</v>
      </c>
      <c r="D810">
        <v>39.44</v>
      </c>
      <c r="E810">
        <v>141</v>
      </c>
      <c r="F810">
        <v>3.5</v>
      </c>
      <c r="G810">
        <v>34</v>
      </c>
      <c r="H810" t="s">
        <v>59</v>
      </c>
      <c r="I810" t="s">
        <v>2327</v>
      </c>
      <c r="J810" s="1">
        <v>40618</v>
      </c>
      <c r="K810" s="1">
        <v>40629</v>
      </c>
    </row>
    <row r="811" spans="1:11">
      <c r="A811" t="s">
        <v>2328</v>
      </c>
      <c r="B811" t="s">
        <v>2329</v>
      </c>
      <c r="C811">
        <v>33</v>
      </c>
      <c r="D811">
        <v>30.34</v>
      </c>
      <c r="E811">
        <v>130</v>
      </c>
      <c r="F811">
        <v>15.19</v>
      </c>
      <c r="G811">
        <v>250</v>
      </c>
      <c r="H811" t="s">
        <v>33</v>
      </c>
      <c r="I811" t="s">
        <v>2330</v>
      </c>
    </row>
    <row r="812" spans="1:11">
      <c r="A812" t="s">
        <v>2331</v>
      </c>
      <c r="B812" t="s">
        <v>2332</v>
      </c>
      <c r="C812">
        <v>33</v>
      </c>
      <c r="D812">
        <v>13.92</v>
      </c>
      <c r="E812">
        <v>131</v>
      </c>
      <c r="F812">
        <v>51.31</v>
      </c>
      <c r="G812">
        <v>100</v>
      </c>
      <c r="H812" t="s">
        <v>33</v>
      </c>
      <c r="I812" t="s">
        <v>2333</v>
      </c>
    </row>
    <row r="813" spans="1:11">
      <c r="A813" t="s">
        <v>2334</v>
      </c>
      <c r="B813" t="s">
        <v>2335</v>
      </c>
      <c r="C813">
        <v>32</v>
      </c>
      <c r="D813">
        <v>25.96</v>
      </c>
      <c r="E813">
        <v>130</v>
      </c>
      <c r="F813">
        <v>18.66</v>
      </c>
      <c r="G813">
        <v>340</v>
      </c>
      <c r="H813" t="s">
        <v>33</v>
      </c>
      <c r="I813" t="s">
        <v>2336</v>
      </c>
    </row>
    <row r="814" spans="1:11">
      <c r="A814" t="s">
        <v>2337</v>
      </c>
      <c r="B814" t="s">
        <v>2338</v>
      </c>
      <c r="C814">
        <v>32</v>
      </c>
      <c r="D814">
        <v>16.53</v>
      </c>
      <c r="E814">
        <v>131</v>
      </c>
      <c r="F814">
        <v>30.04</v>
      </c>
      <c r="G814">
        <v>230</v>
      </c>
      <c r="H814" t="s">
        <v>33</v>
      </c>
      <c r="I814" t="s">
        <v>2339</v>
      </c>
    </row>
    <row r="815" spans="1:11">
      <c r="A815" t="s">
        <v>2340</v>
      </c>
      <c r="B815" t="s">
        <v>2341</v>
      </c>
      <c r="C815">
        <v>33</v>
      </c>
      <c r="D815">
        <v>7.86</v>
      </c>
      <c r="E815">
        <v>130</v>
      </c>
      <c r="F815">
        <v>52.18</v>
      </c>
      <c r="G815">
        <v>540</v>
      </c>
      <c r="H815" t="s">
        <v>33</v>
      </c>
      <c r="I815" t="s">
        <v>2342</v>
      </c>
    </row>
    <row r="816" spans="1:11">
      <c r="A816" t="s">
        <v>2343</v>
      </c>
      <c r="B816" t="s">
        <v>2344</v>
      </c>
      <c r="C816">
        <v>32</v>
      </c>
      <c r="D816">
        <v>49.06</v>
      </c>
      <c r="E816">
        <v>131</v>
      </c>
      <c r="F816">
        <v>23.26</v>
      </c>
      <c r="G816">
        <v>751</v>
      </c>
      <c r="H816" t="s">
        <v>33</v>
      </c>
      <c r="I816" t="s">
        <v>2345</v>
      </c>
    </row>
    <row r="817" spans="1:10">
      <c r="A817" t="s">
        <v>2346</v>
      </c>
      <c r="B817" t="s">
        <v>2347</v>
      </c>
      <c r="C817">
        <v>32</v>
      </c>
      <c r="D817">
        <v>31.72</v>
      </c>
      <c r="E817">
        <v>130</v>
      </c>
      <c r="F817">
        <v>1.96</v>
      </c>
      <c r="G817">
        <v>5</v>
      </c>
      <c r="H817" t="s">
        <v>29</v>
      </c>
      <c r="I817" t="s">
        <v>2348</v>
      </c>
    </row>
    <row r="818" spans="1:10">
      <c r="A818" t="s">
        <v>2349</v>
      </c>
      <c r="B818" t="s">
        <v>2350</v>
      </c>
      <c r="C818">
        <v>32</v>
      </c>
      <c r="D818">
        <v>14.18</v>
      </c>
      <c r="E818">
        <v>130</v>
      </c>
      <c r="F818">
        <v>1.54</v>
      </c>
      <c r="G818">
        <v>230</v>
      </c>
      <c r="H818" t="s">
        <v>33</v>
      </c>
      <c r="I818" t="s">
        <v>2351</v>
      </c>
    </row>
    <row r="820" spans="1:10">
      <c r="A820" t="s">
        <v>2352</v>
      </c>
      <c r="B820" t="s">
        <v>2353</v>
      </c>
      <c r="C820">
        <v>31</v>
      </c>
      <c r="D820">
        <v>23.26</v>
      </c>
      <c r="E820">
        <v>130</v>
      </c>
      <c r="F820">
        <v>15.51</v>
      </c>
      <c r="G820">
        <v>297</v>
      </c>
      <c r="H820" t="s">
        <v>33</v>
      </c>
      <c r="I820" t="s">
        <v>2354</v>
      </c>
    </row>
    <row r="821" spans="1:10">
      <c r="A821" t="s">
        <v>2355</v>
      </c>
      <c r="B821" t="s">
        <v>2356</v>
      </c>
      <c r="C821">
        <v>31</v>
      </c>
      <c r="D821">
        <v>37.64</v>
      </c>
      <c r="E821">
        <v>129</v>
      </c>
      <c r="F821">
        <v>41.48</v>
      </c>
      <c r="G821">
        <v>157</v>
      </c>
      <c r="H821" t="s">
        <v>33</v>
      </c>
      <c r="I821" t="s">
        <v>2357</v>
      </c>
    </row>
    <row r="822" spans="1:10">
      <c r="A822" t="s">
        <v>2358</v>
      </c>
      <c r="B822" t="s">
        <v>2359</v>
      </c>
      <c r="C822">
        <v>30</v>
      </c>
      <c r="D822">
        <v>50.28</v>
      </c>
      <c r="E822">
        <v>129</v>
      </c>
      <c r="F822">
        <v>55.24</v>
      </c>
      <c r="G822">
        <v>140</v>
      </c>
      <c r="H822" t="s">
        <v>33</v>
      </c>
      <c r="I822" t="s">
        <v>2360</v>
      </c>
    </row>
    <row r="823" spans="1:10">
      <c r="A823" t="s">
        <v>2361</v>
      </c>
      <c r="B823" t="s">
        <v>1305</v>
      </c>
      <c r="C823">
        <v>31</v>
      </c>
      <c r="D823">
        <v>25.94</v>
      </c>
      <c r="E823">
        <v>131</v>
      </c>
      <c r="F823">
        <v>18.7</v>
      </c>
      <c r="G823">
        <v>125</v>
      </c>
      <c r="H823" t="s">
        <v>33</v>
      </c>
      <c r="I823" t="s">
        <v>1306</v>
      </c>
    </row>
    <row r="824" spans="1:10">
      <c r="A824" t="s">
        <v>2362</v>
      </c>
      <c r="B824" t="s">
        <v>2363</v>
      </c>
      <c r="C824">
        <v>30</v>
      </c>
      <c r="D824">
        <v>22.66</v>
      </c>
      <c r="E824">
        <v>130</v>
      </c>
      <c r="F824">
        <v>24.65</v>
      </c>
      <c r="G824">
        <v>305</v>
      </c>
      <c r="H824" t="s">
        <v>33</v>
      </c>
      <c r="I824" t="s">
        <v>2364</v>
      </c>
    </row>
    <row r="825" spans="1:10">
      <c r="A825" t="s">
        <v>2365</v>
      </c>
      <c r="B825" t="s">
        <v>2366</v>
      </c>
      <c r="C825">
        <v>31</v>
      </c>
      <c r="D825">
        <v>9.2200000000000006</v>
      </c>
      <c r="E825">
        <v>130</v>
      </c>
      <c r="F825">
        <v>49.42</v>
      </c>
      <c r="G825">
        <v>338</v>
      </c>
      <c r="H825" t="s">
        <v>29</v>
      </c>
      <c r="I825" t="s">
        <v>2367</v>
      </c>
    </row>
    <row r="826" spans="1:10">
      <c r="A826" t="s">
        <v>2368</v>
      </c>
      <c r="B826" t="s">
        <v>2369</v>
      </c>
      <c r="C826">
        <v>31</v>
      </c>
      <c r="D826">
        <v>58.29</v>
      </c>
      <c r="E826">
        <v>130</v>
      </c>
      <c r="F826">
        <v>21.02</v>
      </c>
      <c r="G826">
        <v>665</v>
      </c>
      <c r="H826" t="s">
        <v>33</v>
      </c>
      <c r="I826" t="s">
        <v>2370</v>
      </c>
    </row>
    <row r="827" spans="1:10">
      <c r="A827" t="s">
        <v>2371</v>
      </c>
      <c r="B827" t="s">
        <v>2372</v>
      </c>
      <c r="C827">
        <v>31</v>
      </c>
      <c r="D827">
        <v>30.95</v>
      </c>
      <c r="E827">
        <v>130</v>
      </c>
      <c r="F827">
        <v>46.98</v>
      </c>
      <c r="G827">
        <v>535</v>
      </c>
      <c r="H827" t="s">
        <v>33</v>
      </c>
      <c r="I827" t="s">
        <v>2373</v>
      </c>
    </row>
    <row r="828" spans="1:10">
      <c r="A828" t="s">
        <v>2374</v>
      </c>
      <c r="B828" t="s">
        <v>2375</v>
      </c>
      <c r="C828">
        <v>31</v>
      </c>
      <c r="D828">
        <v>53.58</v>
      </c>
      <c r="E828">
        <v>131</v>
      </c>
      <c r="F828">
        <v>13.9</v>
      </c>
      <c r="G828">
        <v>85</v>
      </c>
      <c r="H828" t="s">
        <v>33</v>
      </c>
      <c r="I828" t="s">
        <v>2376</v>
      </c>
    </row>
    <row r="829" spans="1:10">
      <c r="A829" t="s">
        <v>2377</v>
      </c>
      <c r="B829" t="s">
        <v>2378</v>
      </c>
      <c r="C829">
        <v>32</v>
      </c>
      <c r="D829">
        <v>1.87</v>
      </c>
      <c r="E829">
        <v>130</v>
      </c>
      <c r="F829">
        <v>44.05</v>
      </c>
      <c r="G829">
        <v>240</v>
      </c>
      <c r="H829" t="s">
        <v>29</v>
      </c>
      <c r="I829" t="s">
        <v>2379</v>
      </c>
    </row>
    <row r="830" spans="1:10">
      <c r="A830" t="s">
        <v>2380</v>
      </c>
      <c r="B830" t="s">
        <v>2381</v>
      </c>
      <c r="C830">
        <v>33</v>
      </c>
      <c r="D830">
        <v>48.29</v>
      </c>
      <c r="E830">
        <v>136</v>
      </c>
      <c r="F830">
        <v>33.42</v>
      </c>
      <c r="G830">
        <v>-2039</v>
      </c>
      <c r="H830" t="s">
        <v>593</v>
      </c>
      <c r="I830" t="s">
        <v>2381</v>
      </c>
      <c r="J830" s="1">
        <v>42461</v>
      </c>
    </row>
    <row r="831" spans="1:10">
      <c r="A831" t="s">
        <v>2382</v>
      </c>
      <c r="B831" t="s">
        <v>2383</v>
      </c>
      <c r="C831">
        <v>33</v>
      </c>
      <c r="D831">
        <v>45.14</v>
      </c>
      <c r="E831">
        <v>136</v>
      </c>
      <c r="F831">
        <v>38.93</v>
      </c>
      <c r="G831">
        <v>-2011</v>
      </c>
      <c r="H831" t="s">
        <v>593</v>
      </c>
      <c r="I831" t="s">
        <v>2383</v>
      </c>
      <c r="J831" s="1">
        <v>44123</v>
      </c>
    </row>
    <row r="832" spans="1:10">
      <c r="A832" t="s">
        <v>2384</v>
      </c>
      <c r="B832" t="s">
        <v>2385</v>
      </c>
      <c r="C832">
        <v>33</v>
      </c>
      <c r="D832">
        <v>38.909999999999997</v>
      </c>
      <c r="E832">
        <v>136</v>
      </c>
      <c r="F832">
        <v>36.22</v>
      </c>
      <c r="G832">
        <v>-2063</v>
      </c>
      <c r="H832" t="s">
        <v>593</v>
      </c>
      <c r="I832" t="s">
        <v>2385</v>
      </c>
      <c r="J832" s="1">
        <v>44107</v>
      </c>
    </row>
    <row r="833" spans="1:10">
      <c r="A833" t="s">
        <v>2386</v>
      </c>
      <c r="B833" t="s">
        <v>2387</v>
      </c>
      <c r="C833">
        <v>33</v>
      </c>
      <c r="D833">
        <v>40.68</v>
      </c>
      <c r="E833">
        <v>136</v>
      </c>
      <c r="F833">
        <v>28.04</v>
      </c>
      <c r="G833">
        <v>-2054</v>
      </c>
      <c r="H833" t="s">
        <v>593</v>
      </c>
      <c r="I833" t="s">
        <v>2387</v>
      </c>
      <c r="J833" s="1">
        <v>44075</v>
      </c>
    </row>
    <row r="834" spans="1:10">
      <c r="A834" t="s">
        <v>2388</v>
      </c>
      <c r="B834" t="s">
        <v>2389</v>
      </c>
      <c r="C834">
        <v>33</v>
      </c>
      <c r="D834">
        <v>28.63</v>
      </c>
      <c r="E834">
        <v>136</v>
      </c>
      <c r="F834">
        <v>55.59</v>
      </c>
      <c r="G834">
        <v>-1998</v>
      </c>
      <c r="H834" t="s">
        <v>593</v>
      </c>
      <c r="I834" t="s">
        <v>2389</v>
      </c>
      <c r="J834" s="1">
        <v>42461</v>
      </c>
    </row>
    <row r="835" spans="1:10">
      <c r="A835" t="s">
        <v>2390</v>
      </c>
      <c r="B835" t="s">
        <v>2391</v>
      </c>
      <c r="C835">
        <v>33</v>
      </c>
      <c r="D835">
        <v>21.51</v>
      </c>
      <c r="E835">
        <v>136</v>
      </c>
      <c r="F835">
        <v>55.29</v>
      </c>
      <c r="G835">
        <v>-2499</v>
      </c>
      <c r="H835" t="s">
        <v>593</v>
      </c>
      <c r="I835" t="s">
        <v>2391</v>
      </c>
      <c r="J835" s="1">
        <v>42461</v>
      </c>
    </row>
    <row r="836" spans="1:10">
      <c r="A836" t="s">
        <v>2392</v>
      </c>
      <c r="B836" t="s">
        <v>2393</v>
      </c>
      <c r="C836">
        <v>33</v>
      </c>
      <c r="D836">
        <v>21.68</v>
      </c>
      <c r="E836">
        <v>136</v>
      </c>
      <c r="F836">
        <v>48.43</v>
      </c>
      <c r="G836">
        <v>-1980</v>
      </c>
      <c r="H836" t="s">
        <v>593</v>
      </c>
      <c r="I836" t="s">
        <v>2393</v>
      </c>
      <c r="J836" s="1">
        <v>44130</v>
      </c>
    </row>
    <row r="837" spans="1:10">
      <c r="A837" t="s">
        <v>2394</v>
      </c>
      <c r="B837" t="s">
        <v>2395</v>
      </c>
      <c r="C837">
        <v>33</v>
      </c>
      <c r="D837">
        <v>27.99</v>
      </c>
      <c r="E837">
        <v>136</v>
      </c>
      <c r="F837">
        <v>48.23</v>
      </c>
      <c r="G837">
        <v>-1924</v>
      </c>
      <c r="H837" t="s">
        <v>593</v>
      </c>
      <c r="I837" t="s">
        <v>2395</v>
      </c>
      <c r="J837" s="1">
        <v>44123</v>
      </c>
    </row>
    <row r="838" spans="1:10">
      <c r="A838" t="s">
        <v>2396</v>
      </c>
      <c r="B838" t="s">
        <v>2397</v>
      </c>
      <c r="C838">
        <v>33</v>
      </c>
      <c r="D838">
        <v>3.5</v>
      </c>
      <c r="E838">
        <v>136</v>
      </c>
      <c r="F838">
        <v>49.88</v>
      </c>
      <c r="G838">
        <v>-3511</v>
      </c>
      <c r="H838" t="s">
        <v>593</v>
      </c>
      <c r="I838" t="s">
        <v>2397</v>
      </c>
      <c r="J838" s="1">
        <v>42461</v>
      </c>
    </row>
    <row r="839" spans="1:10">
      <c r="A839" t="s">
        <v>2398</v>
      </c>
      <c r="B839" t="s">
        <v>2399</v>
      </c>
      <c r="C839">
        <v>33</v>
      </c>
      <c r="D839">
        <v>3.2</v>
      </c>
      <c r="E839">
        <v>136</v>
      </c>
      <c r="F839">
        <v>56.01</v>
      </c>
      <c r="G839">
        <v>-4247</v>
      </c>
      <c r="H839" t="s">
        <v>593</v>
      </c>
      <c r="I839" t="s">
        <v>2399</v>
      </c>
      <c r="J839" s="1">
        <v>44107</v>
      </c>
    </row>
    <row r="840" spans="1:10">
      <c r="A840" t="s">
        <v>2400</v>
      </c>
      <c r="B840" t="s">
        <v>2401</v>
      </c>
      <c r="C840">
        <v>33</v>
      </c>
      <c r="D840">
        <v>0.19</v>
      </c>
      <c r="E840">
        <v>136</v>
      </c>
      <c r="F840">
        <v>46.74</v>
      </c>
      <c r="G840">
        <v>-4378</v>
      </c>
      <c r="H840" t="s">
        <v>593</v>
      </c>
      <c r="I840" t="s">
        <v>2401</v>
      </c>
      <c r="J840" s="1">
        <v>44075</v>
      </c>
    </row>
    <row r="841" spans="1:10">
      <c r="A841" t="s">
        <v>2402</v>
      </c>
      <c r="B841" t="s">
        <v>2403</v>
      </c>
      <c r="C841">
        <v>33</v>
      </c>
      <c r="D841">
        <v>7.67</v>
      </c>
      <c r="E841">
        <v>136</v>
      </c>
      <c r="F841">
        <v>49.13</v>
      </c>
      <c r="G841">
        <v>-3784</v>
      </c>
      <c r="H841" t="s">
        <v>593</v>
      </c>
      <c r="I841" t="s">
        <v>2403</v>
      </c>
      <c r="J841" s="1">
        <v>44132</v>
      </c>
    </row>
    <row r="842" spans="1:10">
      <c r="A842" t="s">
        <v>2404</v>
      </c>
      <c r="B842" t="s">
        <v>2405</v>
      </c>
      <c r="C842">
        <v>33</v>
      </c>
      <c r="D842">
        <v>13.2</v>
      </c>
      <c r="E842">
        <v>136</v>
      </c>
      <c r="F842">
        <v>41.42</v>
      </c>
      <c r="G842">
        <v>-2441</v>
      </c>
      <c r="H842" t="s">
        <v>593</v>
      </c>
      <c r="I842" t="s">
        <v>2405</v>
      </c>
      <c r="J842" s="1">
        <v>44107</v>
      </c>
    </row>
    <row r="843" spans="1:10">
      <c r="A843" t="s">
        <v>2406</v>
      </c>
      <c r="B843" t="s">
        <v>2407</v>
      </c>
      <c r="C843">
        <v>33</v>
      </c>
      <c r="D843">
        <v>10.36</v>
      </c>
      <c r="E843">
        <v>136</v>
      </c>
      <c r="F843">
        <v>34.619999999999997</v>
      </c>
      <c r="G843">
        <v>-2350</v>
      </c>
      <c r="H843" t="s">
        <v>593</v>
      </c>
      <c r="I843" t="s">
        <v>2407</v>
      </c>
      <c r="J843" s="1">
        <v>42461</v>
      </c>
    </row>
    <row r="844" spans="1:10">
      <c r="A844" t="s">
        <v>2408</v>
      </c>
      <c r="B844" t="s">
        <v>2409</v>
      </c>
      <c r="C844">
        <v>33</v>
      </c>
      <c r="D844">
        <v>13.99</v>
      </c>
      <c r="E844">
        <v>136</v>
      </c>
      <c r="F844">
        <v>33.78</v>
      </c>
      <c r="G844">
        <v>-1909</v>
      </c>
      <c r="H844" t="s">
        <v>593</v>
      </c>
      <c r="I844" t="s">
        <v>2409</v>
      </c>
      <c r="J844" s="1">
        <v>44132</v>
      </c>
    </row>
    <row r="845" spans="1:10">
      <c r="A845" t="s">
        <v>2410</v>
      </c>
      <c r="B845" t="s">
        <v>2411</v>
      </c>
      <c r="C845">
        <v>33</v>
      </c>
      <c r="D845">
        <v>18.27</v>
      </c>
      <c r="E845">
        <v>136</v>
      </c>
      <c r="F845">
        <v>35.75</v>
      </c>
      <c r="G845">
        <v>-1970</v>
      </c>
      <c r="H845" t="s">
        <v>593</v>
      </c>
      <c r="I845" t="s">
        <v>2411</v>
      </c>
      <c r="J845" s="1">
        <v>44120</v>
      </c>
    </row>
    <row r="846" spans="1:10">
      <c r="A846" t="s">
        <v>2412</v>
      </c>
      <c r="B846" t="s">
        <v>2413</v>
      </c>
      <c r="C846">
        <v>33</v>
      </c>
      <c r="D846">
        <v>29.1</v>
      </c>
      <c r="E846">
        <v>136</v>
      </c>
      <c r="F846">
        <v>26.7</v>
      </c>
      <c r="G846">
        <v>-2054</v>
      </c>
      <c r="H846" t="s">
        <v>593</v>
      </c>
      <c r="I846" t="s">
        <v>2413</v>
      </c>
      <c r="J846" s="1">
        <v>42461</v>
      </c>
    </row>
    <row r="847" spans="1:10">
      <c r="A847" t="s">
        <v>2414</v>
      </c>
      <c r="B847" t="s">
        <v>2415</v>
      </c>
      <c r="C847">
        <v>33</v>
      </c>
      <c r="D847">
        <v>23.16</v>
      </c>
      <c r="E847">
        <v>136</v>
      </c>
      <c r="F847">
        <v>22.97</v>
      </c>
      <c r="G847">
        <v>-2052</v>
      </c>
      <c r="H847" t="s">
        <v>593</v>
      </c>
      <c r="I847" t="s">
        <v>2415</v>
      </c>
      <c r="J847" s="1">
        <v>42461</v>
      </c>
    </row>
    <row r="848" spans="1:10">
      <c r="A848" t="s">
        <v>2416</v>
      </c>
      <c r="B848" t="s">
        <v>2417</v>
      </c>
      <c r="C848">
        <v>33</v>
      </c>
      <c r="D848">
        <v>26.75</v>
      </c>
      <c r="E848">
        <v>136</v>
      </c>
      <c r="F848">
        <v>15.39</v>
      </c>
      <c r="G848">
        <v>-1909</v>
      </c>
      <c r="H848" t="s">
        <v>593</v>
      </c>
      <c r="I848" t="s">
        <v>2417</v>
      </c>
      <c r="J848" s="1">
        <v>42461</v>
      </c>
    </row>
    <row r="849" spans="1:10">
      <c r="A849" t="s">
        <v>2418</v>
      </c>
      <c r="B849" t="s">
        <v>2419</v>
      </c>
      <c r="C849">
        <v>32</v>
      </c>
      <c r="D849">
        <v>57.04</v>
      </c>
      <c r="E849">
        <v>136</v>
      </c>
      <c r="F849">
        <v>44.5</v>
      </c>
      <c r="G849">
        <v>-4449</v>
      </c>
      <c r="H849" t="s">
        <v>593</v>
      </c>
      <c r="I849" t="s">
        <v>2419</v>
      </c>
      <c r="J849" s="1">
        <v>44075</v>
      </c>
    </row>
    <row r="850" spans="1:10">
      <c r="A850" t="s">
        <v>2420</v>
      </c>
      <c r="B850" t="s">
        <v>2421</v>
      </c>
      <c r="C850">
        <v>33</v>
      </c>
      <c r="D850">
        <v>24.51</v>
      </c>
      <c r="E850">
        <v>134</v>
      </c>
      <c r="F850">
        <v>44.69</v>
      </c>
      <c r="G850">
        <v>-1375</v>
      </c>
      <c r="H850" t="s">
        <v>593</v>
      </c>
      <c r="I850" t="s">
        <v>2421</v>
      </c>
      <c r="J850" s="1">
        <v>44075</v>
      </c>
    </row>
    <row r="851" spans="1:10">
      <c r="A851" t="s">
        <v>2422</v>
      </c>
      <c r="B851" t="s">
        <v>2423</v>
      </c>
      <c r="C851">
        <v>33</v>
      </c>
      <c r="D851">
        <v>20.36</v>
      </c>
      <c r="E851">
        <v>134</v>
      </c>
      <c r="F851">
        <v>51.85</v>
      </c>
      <c r="G851">
        <v>-1360</v>
      </c>
      <c r="H851" t="s">
        <v>593</v>
      </c>
      <c r="I851" t="s">
        <v>2423</v>
      </c>
      <c r="J851" s="1">
        <v>44075</v>
      </c>
    </row>
    <row r="852" spans="1:10">
      <c r="A852" t="s">
        <v>2424</v>
      </c>
      <c r="B852" t="s">
        <v>2425</v>
      </c>
      <c r="C852">
        <v>33</v>
      </c>
      <c r="D852">
        <v>14.94</v>
      </c>
      <c r="E852">
        <v>134</v>
      </c>
      <c r="F852">
        <v>46.15</v>
      </c>
      <c r="G852">
        <v>-1352</v>
      </c>
      <c r="H852" t="s">
        <v>593</v>
      </c>
      <c r="I852" t="s">
        <v>2425</v>
      </c>
      <c r="J852" s="1">
        <v>44075</v>
      </c>
    </row>
    <row r="853" spans="1:10">
      <c r="A853" t="s">
        <v>2426</v>
      </c>
      <c r="B853" t="s">
        <v>2427</v>
      </c>
      <c r="C853">
        <v>33</v>
      </c>
      <c r="D853">
        <v>19.23</v>
      </c>
      <c r="E853">
        <v>134</v>
      </c>
      <c r="F853">
        <v>40.340000000000003</v>
      </c>
      <c r="G853">
        <v>-1372</v>
      </c>
      <c r="H853" t="s">
        <v>593</v>
      </c>
      <c r="I853" t="s">
        <v>2427</v>
      </c>
      <c r="J853" s="1">
        <v>44075</v>
      </c>
    </row>
    <row r="854" spans="1:10">
      <c r="A854" t="s">
        <v>2428</v>
      </c>
      <c r="B854" t="s">
        <v>2429</v>
      </c>
      <c r="C854">
        <v>33</v>
      </c>
      <c r="D854">
        <v>13.51</v>
      </c>
      <c r="E854">
        <v>135</v>
      </c>
      <c r="F854">
        <v>10.19</v>
      </c>
      <c r="G854">
        <v>-1388</v>
      </c>
      <c r="H854" t="s">
        <v>593</v>
      </c>
      <c r="I854" t="s">
        <v>2429</v>
      </c>
      <c r="J854" s="1">
        <v>44075</v>
      </c>
    </row>
    <row r="855" spans="1:10">
      <c r="A855" t="s">
        <v>2430</v>
      </c>
      <c r="B855" t="s">
        <v>2431</v>
      </c>
      <c r="C855">
        <v>33</v>
      </c>
      <c r="D855">
        <v>10.53</v>
      </c>
      <c r="E855">
        <v>135</v>
      </c>
      <c r="F855">
        <v>5.78</v>
      </c>
      <c r="G855">
        <v>-1077</v>
      </c>
      <c r="H855" t="s">
        <v>593</v>
      </c>
      <c r="I855" t="s">
        <v>2431</v>
      </c>
      <c r="J855" s="1">
        <v>44075</v>
      </c>
    </row>
    <row r="856" spans="1:10">
      <c r="A856" t="s">
        <v>2432</v>
      </c>
      <c r="B856" t="s">
        <v>2433</v>
      </c>
      <c r="C856">
        <v>33</v>
      </c>
      <c r="D856">
        <v>16.5</v>
      </c>
      <c r="E856">
        <v>134</v>
      </c>
      <c r="F856">
        <v>59.21</v>
      </c>
      <c r="G856">
        <v>-1262</v>
      </c>
      <c r="H856" t="s">
        <v>593</v>
      </c>
      <c r="I856" t="s">
        <v>2433</v>
      </c>
      <c r="J856" s="1">
        <v>44075</v>
      </c>
    </row>
    <row r="857" spans="1:10">
      <c r="A857" t="s">
        <v>2434</v>
      </c>
      <c r="B857" t="s">
        <v>2435</v>
      </c>
      <c r="C857">
        <v>33</v>
      </c>
      <c r="D857">
        <v>13.68</v>
      </c>
      <c r="E857">
        <v>135</v>
      </c>
      <c r="F857">
        <v>27.51</v>
      </c>
      <c r="G857">
        <v>-1555</v>
      </c>
      <c r="H857" t="s">
        <v>593</v>
      </c>
      <c r="I857" t="s">
        <v>2435</v>
      </c>
      <c r="J857" s="1">
        <v>44075</v>
      </c>
    </row>
    <row r="858" spans="1:10">
      <c r="A858" t="s">
        <v>2436</v>
      </c>
      <c r="B858" t="s">
        <v>2437</v>
      </c>
      <c r="C858">
        <v>33</v>
      </c>
      <c r="D858">
        <v>7.51</v>
      </c>
      <c r="E858">
        <v>135</v>
      </c>
      <c r="F858">
        <v>31.49</v>
      </c>
      <c r="G858">
        <v>-1720</v>
      </c>
      <c r="H858" t="s">
        <v>593</v>
      </c>
      <c r="I858" t="s">
        <v>2437</v>
      </c>
      <c r="J858" s="1">
        <v>44075</v>
      </c>
    </row>
    <row r="859" spans="1:10">
      <c r="A859" t="s">
        <v>2438</v>
      </c>
      <c r="B859" t="s">
        <v>2439</v>
      </c>
      <c r="C859">
        <v>33</v>
      </c>
      <c r="D859">
        <v>5.0199999999999996</v>
      </c>
      <c r="E859">
        <v>135</v>
      </c>
      <c r="F859">
        <v>24.73</v>
      </c>
      <c r="G859">
        <v>-2001</v>
      </c>
      <c r="H859" t="s">
        <v>593</v>
      </c>
      <c r="I859" t="s">
        <v>2439</v>
      </c>
      <c r="J859" s="1">
        <v>44075</v>
      </c>
    </row>
    <row r="860" spans="1:10">
      <c r="A860" t="s">
        <v>2440</v>
      </c>
      <c r="B860" t="s">
        <v>2441</v>
      </c>
      <c r="C860">
        <v>33</v>
      </c>
      <c r="D860">
        <v>10.51</v>
      </c>
      <c r="E860">
        <v>135</v>
      </c>
      <c r="F860">
        <v>20.48</v>
      </c>
      <c r="G860">
        <v>-1317</v>
      </c>
      <c r="H860" t="s">
        <v>593</v>
      </c>
      <c r="I860" t="s">
        <v>2441</v>
      </c>
      <c r="J860" s="1">
        <v>44075</v>
      </c>
    </row>
    <row r="861" spans="1:10">
      <c r="A861" t="s">
        <v>2442</v>
      </c>
      <c r="B861" t="s">
        <v>2443</v>
      </c>
      <c r="C861">
        <v>33</v>
      </c>
      <c r="D861">
        <v>9.56</v>
      </c>
      <c r="E861">
        <v>135</v>
      </c>
      <c r="F861">
        <v>45.34</v>
      </c>
      <c r="G861">
        <v>-2353</v>
      </c>
      <c r="H861" t="s">
        <v>593</v>
      </c>
      <c r="I861" t="s">
        <v>2443</v>
      </c>
      <c r="J861" s="1">
        <v>44085</v>
      </c>
    </row>
    <row r="862" spans="1:10">
      <c r="A862" t="s">
        <v>2444</v>
      </c>
      <c r="B862" t="s">
        <v>2445</v>
      </c>
      <c r="C862">
        <v>33</v>
      </c>
      <c r="D862">
        <v>8.15</v>
      </c>
      <c r="E862">
        <v>135</v>
      </c>
      <c r="F862">
        <v>51.5</v>
      </c>
      <c r="G862">
        <v>-2398</v>
      </c>
      <c r="H862" t="s">
        <v>593</v>
      </c>
      <c r="I862" t="s">
        <v>2445</v>
      </c>
      <c r="J862" s="1">
        <v>44075</v>
      </c>
    </row>
    <row r="863" spans="1:10">
      <c r="A863" t="s">
        <v>2446</v>
      </c>
      <c r="B863" t="s">
        <v>2447</v>
      </c>
      <c r="C863">
        <v>33</v>
      </c>
      <c r="D863">
        <v>8.52</v>
      </c>
      <c r="E863">
        <v>135</v>
      </c>
      <c r="F863">
        <v>57.52</v>
      </c>
      <c r="G863">
        <v>-2244</v>
      </c>
      <c r="H863" t="s">
        <v>593</v>
      </c>
      <c r="I863" t="s">
        <v>2447</v>
      </c>
      <c r="J863" s="1">
        <v>44600</v>
      </c>
    </row>
    <row r="864" spans="1:10">
      <c r="A864" t="s">
        <v>2448</v>
      </c>
      <c r="B864" t="s">
        <v>2449</v>
      </c>
      <c r="C864">
        <v>33</v>
      </c>
      <c r="D864">
        <v>1.79</v>
      </c>
      <c r="E864">
        <v>135</v>
      </c>
      <c r="F864">
        <v>50.41</v>
      </c>
      <c r="G864">
        <v>-2415</v>
      </c>
      <c r="H864" t="s">
        <v>593</v>
      </c>
      <c r="I864" t="s">
        <v>2449</v>
      </c>
      <c r="J864" s="1">
        <v>44075</v>
      </c>
    </row>
    <row r="865" spans="1:11">
      <c r="A865" t="s">
        <v>2450</v>
      </c>
      <c r="B865" t="s">
        <v>2451</v>
      </c>
      <c r="C865">
        <v>33</v>
      </c>
      <c r="D865">
        <v>5.49</v>
      </c>
      <c r="E865">
        <v>135</v>
      </c>
      <c r="F865">
        <v>42.86</v>
      </c>
      <c r="G865">
        <v>-2700</v>
      </c>
      <c r="H865" t="s">
        <v>593</v>
      </c>
      <c r="I865" t="s">
        <v>2451</v>
      </c>
      <c r="J865" s="1">
        <v>44075</v>
      </c>
    </row>
    <row r="866" spans="1:11">
      <c r="A866" t="s">
        <v>2452</v>
      </c>
      <c r="B866" t="s">
        <v>2453</v>
      </c>
      <c r="C866">
        <v>32</v>
      </c>
      <c r="D866">
        <v>55.62</v>
      </c>
      <c r="E866">
        <v>135</v>
      </c>
      <c r="F866">
        <v>46.48</v>
      </c>
      <c r="G866">
        <v>-3548</v>
      </c>
      <c r="H866" t="s">
        <v>593</v>
      </c>
      <c r="I866" t="s">
        <v>2453</v>
      </c>
      <c r="J866" s="1">
        <v>44075</v>
      </c>
    </row>
    <row r="867" spans="1:11">
      <c r="A867" t="s">
        <v>2454</v>
      </c>
      <c r="B867" t="s">
        <v>2455</v>
      </c>
      <c r="C867">
        <v>32</v>
      </c>
      <c r="D867">
        <v>53.52</v>
      </c>
      <c r="E867">
        <v>135</v>
      </c>
      <c r="F867">
        <v>50.02</v>
      </c>
      <c r="G867">
        <v>-3456</v>
      </c>
      <c r="H867" t="s">
        <v>593</v>
      </c>
      <c r="I867" t="s">
        <v>2455</v>
      </c>
      <c r="J867" s="1">
        <v>44075</v>
      </c>
    </row>
    <row r="868" spans="1:11">
      <c r="A868" t="s">
        <v>2456</v>
      </c>
      <c r="B868" t="s">
        <v>2457</v>
      </c>
      <c r="C868">
        <v>32</v>
      </c>
      <c r="D868">
        <v>48.1</v>
      </c>
      <c r="E868">
        <v>135</v>
      </c>
      <c r="F868">
        <v>46.4</v>
      </c>
      <c r="G868">
        <v>-3603</v>
      </c>
      <c r="H868" t="s">
        <v>593</v>
      </c>
      <c r="I868" t="s">
        <v>2457</v>
      </c>
      <c r="J868" s="1">
        <v>44075</v>
      </c>
    </row>
    <row r="869" spans="1:11">
      <c r="A869" t="s">
        <v>2458</v>
      </c>
      <c r="B869" t="s">
        <v>2459</v>
      </c>
      <c r="C869">
        <v>32</v>
      </c>
      <c r="D869">
        <v>51.62</v>
      </c>
      <c r="E869">
        <v>135</v>
      </c>
      <c r="F869">
        <v>40.020000000000003</v>
      </c>
      <c r="G869">
        <v>-3534</v>
      </c>
      <c r="H869" t="s">
        <v>593</v>
      </c>
      <c r="I869" t="s">
        <v>2459</v>
      </c>
      <c r="J869" s="1">
        <v>44075</v>
      </c>
    </row>
    <row r="870" spans="1:11">
      <c r="A870" t="s">
        <v>2460</v>
      </c>
      <c r="B870" t="s">
        <v>2461</v>
      </c>
      <c r="C870">
        <v>32</v>
      </c>
      <c r="D870">
        <v>59.28</v>
      </c>
      <c r="E870">
        <v>135</v>
      </c>
      <c r="F870">
        <v>13.5</v>
      </c>
      <c r="G870">
        <v>-2104</v>
      </c>
      <c r="H870" t="s">
        <v>593</v>
      </c>
      <c r="I870" t="s">
        <v>2461</v>
      </c>
      <c r="J870" s="1">
        <v>44729</v>
      </c>
    </row>
    <row r="871" spans="1:11">
      <c r="A871" t="s">
        <v>2462</v>
      </c>
      <c r="B871" t="s">
        <v>2463</v>
      </c>
      <c r="C871">
        <v>32</v>
      </c>
      <c r="D871">
        <v>51.27</v>
      </c>
      <c r="E871">
        <v>135</v>
      </c>
      <c r="F871">
        <v>11.5</v>
      </c>
      <c r="G871">
        <v>-2393</v>
      </c>
      <c r="H871" t="s">
        <v>593</v>
      </c>
      <c r="I871" t="s">
        <v>2463</v>
      </c>
      <c r="J871" s="1">
        <v>44075</v>
      </c>
    </row>
    <row r="872" spans="1:11">
      <c r="A872" t="s">
        <v>2464</v>
      </c>
      <c r="B872" t="s">
        <v>2465</v>
      </c>
      <c r="C872">
        <v>32</v>
      </c>
      <c r="D872">
        <v>53.51</v>
      </c>
      <c r="E872">
        <v>135</v>
      </c>
      <c r="F872">
        <v>9.23</v>
      </c>
      <c r="G872">
        <v>-2278</v>
      </c>
      <c r="H872" t="s">
        <v>593</v>
      </c>
      <c r="I872" t="s">
        <v>2465</v>
      </c>
      <c r="J872" s="1">
        <v>44075</v>
      </c>
    </row>
    <row r="873" spans="1:11">
      <c r="A873" t="s">
        <v>2466</v>
      </c>
      <c r="B873" t="s">
        <v>2467</v>
      </c>
      <c r="C873">
        <v>32</v>
      </c>
      <c r="D873">
        <v>45.69</v>
      </c>
      <c r="E873">
        <v>134</v>
      </c>
      <c r="F873">
        <v>31</v>
      </c>
      <c r="G873">
        <v>-1855</v>
      </c>
      <c r="H873" t="s">
        <v>593</v>
      </c>
      <c r="I873" t="s">
        <v>2467</v>
      </c>
      <c r="J873" s="1">
        <v>44629</v>
      </c>
    </row>
    <row r="874" spans="1:11">
      <c r="A874" t="s">
        <v>2468</v>
      </c>
      <c r="B874" t="s">
        <v>2469</v>
      </c>
      <c r="C874">
        <v>32</v>
      </c>
      <c r="D874">
        <v>42.53</v>
      </c>
      <c r="E874">
        <v>134</v>
      </c>
      <c r="F874">
        <v>35.979999999999997</v>
      </c>
      <c r="G874">
        <v>-2494</v>
      </c>
      <c r="H874" t="s">
        <v>593</v>
      </c>
      <c r="I874" t="s">
        <v>2469</v>
      </c>
      <c r="J874" s="1">
        <v>44132</v>
      </c>
    </row>
    <row r="875" spans="1:11">
      <c r="A875" t="s">
        <v>2470</v>
      </c>
      <c r="B875" t="s">
        <v>2471</v>
      </c>
      <c r="C875">
        <v>32</v>
      </c>
      <c r="D875">
        <v>37.51</v>
      </c>
      <c r="E875">
        <v>134</v>
      </c>
      <c r="F875">
        <v>30.98</v>
      </c>
      <c r="G875">
        <v>-2499</v>
      </c>
      <c r="H875" t="s">
        <v>593</v>
      </c>
      <c r="I875" t="s">
        <v>2471</v>
      </c>
      <c r="J875" s="1">
        <v>44083</v>
      </c>
    </row>
    <row r="876" spans="1:11">
      <c r="A876" t="s">
        <v>2472</v>
      </c>
      <c r="B876" t="s">
        <v>2473</v>
      </c>
      <c r="C876">
        <v>32</v>
      </c>
      <c r="D876">
        <v>40.51</v>
      </c>
      <c r="E876">
        <v>134</v>
      </c>
      <c r="F876">
        <v>26</v>
      </c>
      <c r="G876">
        <v>-2141</v>
      </c>
      <c r="H876" t="s">
        <v>593</v>
      </c>
      <c r="I876" t="s">
        <v>2473</v>
      </c>
      <c r="J876" s="1">
        <v>44130</v>
      </c>
    </row>
    <row r="877" spans="1:11">
      <c r="A877" t="s">
        <v>744</v>
      </c>
      <c r="B877" t="s">
        <v>745</v>
      </c>
      <c r="C877">
        <v>36</v>
      </c>
      <c r="D877">
        <v>11.92</v>
      </c>
      <c r="E877">
        <v>138</v>
      </c>
      <c r="F877">
        <v>0.73</v>
      </c>
      <c r="G877">
        <v>830</v>
      </c>
      <c r="H877" t="s">
        <v>231</v>
      </c>
      <c r="I877" t="s">
        <v>746</v>
      </c>
      <c r="J877" s="1">
        <v>38808</v>
      </c>
      <c r="K877" s="1">
        <v>39076</v>
      </c>
    </row>
    <row r="878" spans="1:11">
      <c r="A878" t="s">
        <v>2474</v>
      </c>
      <c r="B878" t="s">
        <v>2475</v>
      </c>
      <c r="C878">
        <v>35</v>
      </c>
      <c r="D878">
        <v>53.81</v>
      </c>
      <c r="E878">
        <v>141</v>
      </c>
      <c r="F878">
        <v>3.21</v>
      </c>
      <c r="G878">
        <v>-169</v>
      </c>
      <c r="H878" t="s">
        <v>593</v>
      </c>
      <c r="I878" t="s">
        <v>2475</v>
      </c>
      <c r="J878" s="1">
        <v>44075</v>
      </c>
    </row>
    <row r="879" spans="1:11">
      <c r="A879" t="s">
        <v>2476</v>
      </c>
      <c r="B879" t="s">
        <v>2477</v>
      </c>
      <c r="C879">
        <v>35</v>
      </c>
      <c r="D879">
        <v>50.54</v>
      </c>
      <c r="E879">
        <v>141</v>
      </c>
      <c r="F879">
        <v>22.63</v>
      </c>
      <c r="G879">
        <v>-1466</v>
      </c>
      <c r="H879" t="s">
        <v>593</v>
      </c>
      <c r="I879" t="s">
        <v>2477</v>
      </c>
      <c r="J879" s="1">
        <v>44075</v>
      </c>
    </row>
    <row r="880" spans="1:11">
      <c r="A880" t="s">
        <v>2478</v>
      </c>
      <c r="B880" t="s">
        <v>2479</v>
      </c>
      <c r="C880">
        <v>35</v>
      </c>
      <c r="D880">
        <v>43.22</v>
      </c>
      <c r="E880">
        <v>141</v>
      </c>
      <c r="F880">
        <v>38.71</v>
      </c>
      <c r="G880">
        <v>-2591</v>
      </c>
      <c r="H880" t="s">
        <v>593</v>
      </c>
      <c r="I880" t="s">
        <v>2479</v>
      </c>
      <c r="J880" s="1">
        <v>44075</v>
      </c>
    </row>
    <row r="881" spans="1:10">
      <c r="A881" t="s">
        <v>2480</v>
      </c>
      <c r="B881" t="s">
        <v>2481</v>
      </c>
      <c r="C881">
        <v>35</v>
      </c>
      <c r="D881">
        <v>36.22</v>
      </c>
      <c r="E881">
        <v>141</v>
      </c>
      <c r="F881">
        <v>54.25</v>
      </c>
      <c r="G881">
        <v>-2612</v>
      </c>
      <c r="H881" t="s">
        <v>593</v>
      </c>
      <c r="I881" t="s">
        <v>2481</v>
      </c>
      <c r="J881" s="1">
        <v>44075</v>
      </c>
    </row>
    <row r="882" spans="1:10">
      <c r="A882" t="s">
        <v>2482</v>
      </c>
      <c r="B882" t="s">
        <v>2483</v>
      </c>
      <c r="C882">
        <v>35</v>
      </c>
      <c r="D882">
        <v>24.28</v>
      </c>
      <c r="E882">
        <v>142</v>
      </c>
      <c r="F882">
        <v>3.19</v>
      </c>
      <c r="G882">
        <v>-5836</v>
      </c>
      <c r="H882" t="s">
        <v>593</v>
      </c>
      <c r="I882" t="s">
        <v>2483</v>
      </c>
      <c r="J882" s="1">
        <v>44076</v>
      </c>
    </row>
    <row r="883" spans="1:10">
      <c r="A883" t="s">
        <v>2484</v>
      </c>
      <c r="B883" t="s">
        <v>2485</v>
      </c>
      <c r="C883">
        <v>35</v>
      </c>
      <c r="D883">
        <v>13.66</v>
      </c>
      <c r="E883">
        <v>141</v>
      </c>
      <c r="F883">
        <v>52.15</v>
      </c>
      <c r="G883">
        <v>-5567</v>
      </c>
      <c r="H883" t="s">
        <v>593</v>
      </c>
      <c r="I883" t="s">
        <v>2485</v>
      </c>
      <c r="J883" s="1">
        <v>44076</v>
      </c>
    </row>
    <row r="884" spans="1:10">
      <c r="A884" t="s">
        <v>2486</v>
      </c>
      <c r="B884" t="s">
        <v>2487</v>
      </c>
      <c r="C884">
        <v>35</v>
      </c>
      <c r="D884">
        <v>16.64</v>
      </c>
      <c r="E884">
        <v>141</v>
      </c>
      <c r="F884">
        <v>35.409999999999997</v>
      </c>
      <c r="G884">
        <v>-3285</v>
      </c>
      <c r="H884" t="s">
        <v>593</v>
      </c>
      <c r="I884" t="s">
        <v>2487</v>
      </c>
      <c r="J884" s="1">
        <v>44075</v>
      </c>
    </row>
    <row r="885" spans="1:10">
      <c r="A885" t="s">
        <v>2488</v>
      </c>
      <c r="B885" t="s">
        <v>2489</v>
      </c>
      <c r="C885">
        <v>35</v>
      </c>
      <c r="D885">
        <v>27.22</v>
      </c>
      <c r="E885">
        <v>141</v>
      </c>
      <c r="F885">
        <v>23.39</v>
      </c>
      <c r="G885">
        <v>-1387</v>
      </c>
      <c r="H885" t="s">
        <v>593</v>
      </c>
      <c r="I885" t="s">
        <v>2489</v>
      </c>
      <c r="J885" s="1">
        <v>44075</v>
      </c>
    </row>
    <row r="886" spans="1:10">
      <c r="A886" t="s">
        <v>2490</v>
      </c>
      <c r="B886" t="s">
        <v>2491</v>
      </c>
      <c r="C886">
        <v>35</v>
      </c>
      <c r="D886">
        <v>13.62</v>
      </c>
      <c r="E886">
        <v>141</v>
      </c>
      <c r="F886">
        <v>18.41</v>
      </c>
      <c r="G886">
        <v>-1583</v>
      </c>
      <c r="H886" t="s">
        <v>593</v>
      </c>
      <c r="I886" t="s">
        <v>2491</v>
      </c>
      <c r="J886" s="1">
        <v>44075</v>
      </c>
    </row>
    <row r="887" spans="1:10">
      <c r="A887" t="s">
        <v>2492</v>
      </c>
      <c r="B887" t="s">
        <v>2493</v>
      </c>
      <c r="C887">
        <v>35</v>
      </c>
      <c r="D887">
        <v>5.55</v>
      </c>
      <c r="E887">
        <v>141</v>
      </c>
      <c r="F887">
        <v>12.13</v>
      </c>
      <c r="G887">
        <v>-2554</v>
      </c>
      <c r="H887" t="s">
        <v>593</v>
      </c>
      <c r="I887" t="s">
        <v>2493</v>
      </c>
      <c r="J887" s="1">
        <v>44076</v>
      </c>
    </row>
    <row r="888" spans="1:10">
      <c r="A888" t="s">
        <v>2494</v>
      </c>
      <c r="B888" t="s">
        <v>2495</v>
      </c>
      <c r="C888">
        <v>35</v>
      </c>
      <c r="D888">
        <v>7.22</v>
      </c>
      <c r="E888">
        <v>140</v>
      </c>
      <c r="F888">
        <v>58.09</v>
      </c>
      <c r="G888">
        <v>-1670</v>
      </c>
      <c r="H888" t="s">
        <v>593</v>
      </c>
      <c r="I888" t="s">
        <v>2495</v>
      </c>
      <c r="J888" s="1">
        <v>44075</v>
      </c>
    </row>
    <row r="889" spans="1:10">
      <c r="A889" t="s">
        <v>2496</v>
      </c>
      <c r="B889" t="s">
        <v>2497</v>
      </c>
      <c r="C889">
        <v>35</v>
      </c>
      <c r="D889">
        <v>1.37</v>
      </c>
      <c r="E889">
        <v>140</v>
      </c>
      <c r="F889">
        <v>48.55</v>
      </c>
      <c r="G889">
        <v>-1239</v>
      </c>
      <c r="H889" t="s">
        <v>593</v>
      </c>
      <c r="I889" t="s">
        <v>2497</v>
      </c>
      <c r="J889" s="1">
        <v>44076</v>
      </c>
    </row>
    <row r="890" spans="1:10">
      <c r="A890" t="s">
        <v>2498</v>
      </c>
      <c r="B890" t="s">
        <v>2499</v>
      </c>
      <c r="C890">
        <v>34</v>
      </c>
      <c r="D890">
        <v>52.73</v>
      </c>
      <c r="E890">
        <v>140</v>
      </c>
      <c r="F890">
        <v>57.76</v>
      </c>
      <c r="G890">
        <v>-2210</v>
      </c>
      <c r="H890" t="s">
        <v>593</v>
      </c>
      <c r="I890" t="s">
        <v>2499</v>
      </c>
      <c r="J890" s="1">
        <v>44076</v>
      </c>
    </row>
    <row r="891" spans="1:10">
      <c r="A891" t="s">
        <v>2500</v>
      </c>
      <c r="B891" t="s">
        <v>2501</v>
      </c>
      <c r="C891">
        <v>34</v>
      </c>
      <c r="D891">
        <v>38.44</v>
      </c>
      <c r="E891">
        <v>141</v>
      </c>
      <c r="F891">
        <v>5.44</v>
      </c>
      <c r="G891">
        <v>-4861</v>
      </c>
      <c r="H891" t="s">
        <v>593</v>
      </c>
      <c r="I891" t="s">
        <v>2501</v>
      </c>
      <c r="J891" s="1">
        <v>44075</v>
      </c>
    </row>
    <row r="892" spans="1:10">
      <c r="A892" t="s">
        <v>2502</v>
      </c>
      <c r="B892" t="s">
        <v>2503</v>
      </c>
      <c r="C892">
        <v>34</v>
      </c>
      <c r="D892">
        <v>31.54</v>
      </c>
      <c r="E892">
        <v>141</v>
      </c>
      <c r="F892">
        <v>21.07</v>
      </c>
      <c r="G892">
        <v>-6569</v>
      </c>
      <c r="H892" t="s">
        <v>593</v>
      </c>
      <c r="I892" t="s">
        <v>2503</v>
      </c>
      <c r="J892" s="1">
        <v>44075</v>
      </c>
    </row>
    <row r="893" spans="1:10">
      <c r="A893" t="s">
        <v>2504</v>
      </c>
      <c r="B893" t="s">
        <v>2505</v>
      </c>
      <c r="C893">
        <v>34</v>
      </c>
      <c r="D893">
        <v>22.12</v>
      </c>
      <c r="E893">
        <v>141</v>
      </c>
      <c r="F893">
        <v>32.409999999999997</v>
      </c>
      <c r="G893">
        <v>-6978</v>
      </c>
      <c r="H893" t="s">
        <v>593</v>
      </c>
      <c r="I893" t="s">
        <v>2505</v>
      </c>
      <c r="J893" s="1">
        <v>44075</v>
      </c>
    </row>
    <row r="894" spans="1:10">
      <c r="A894" t="s">
        <v>2506</v>
      </c>
      <c r="B894" t="s">
        <v>2507</v>
      </c>
      <c r="C894">
        <v>34</v>
      </c>
      <c r="D894">
        <v>11.74</v>
      </c>
      <c r="E894">
        <v>141</v>
      </c>
      <c r="F894">
        <v>20.05</v>
      </c>
      <c r="G894">
        <v>-6805</v>
      </c>
      <c r="H894" t="s">
        <v>593</v>
      </c>
      <c r="I894" t="s">
        <v>2507</v>
      </c>
      <c r="J894" s="1">
        <v>44075</v>
      </c>
    </row>
    <row r="895" spans="1:10">
      <c r="A895" t="s">
        <v>2508</v>
      </c>
      <c r="B895" t="s">
        <v>2509</v>
      </c>
      <c r="C895">
        <v>34</v>
      </c>
      <c r="D895">
        <v>15.72</v>
      </c>
      <c r="E895">
        <v>141</v>
      </c>
      <c r="F895">
        <v>1.9</v>
      </c>
      <c r="G895">
        <v>-5111</v>
      </c>
      <c r="H895" t="s">
        <v>593</v>
      </c>
      <c r="I895" t="s">
        <v>2509</v>
      </c>
      <c r="J895" s="1">
        <v>44075</v>
      </c>
    </row>
    <row r="896" spans="1:10">
      <c r="A896" t="s">
        <v>2510</v>
      </c>
      <c r="B896" t="s">
        <v>2511</v>
      </c>
      <c r="C896">
        <v>34</v>
      </c>
      <c r="D896">
        <v>13.61</v>
      </c>
      <c r="E896">
        <v>140</v>
      </c>
      <c r="F896">
        <v>43.87</v>
      </c>
      <c r="G896">
        <v>-3274</v>
      </c>
      <c r="H896" t="s">
        <v>593</v>
      </c>
      <c r="I896" t="s">
        <v>2511</v>
      </c>
      <c r="J896" s="1">
        <v>44075</v>
      </c>
    </row>
    <row r="897" spans="1:10">
      <c r="A897" t="s">
        <v>2512</v>
      </c>
      <c r="B897" t="s">
        <v>2513</v>
      </c>
      <c r="C897">
        <v>34</v>
      </c>
      <c r="D897">
        <v>15.55</v>
      </c>
      <c r="E897">
        <v>140</v>
      </c>
      <c r="F897">
        <v>24.95</v>
      </c>
      <c r="G897">
        <v>-2513</v>
      </c>
      <c r="H897" t="s">
        <v>593</v>
      </c>
      <c r="I897" t="s">
        <v>2513</v>
      </c>
      <c r="J897" s="1">
        <v>44075</v>
      </c>
    </row>
    <row r="898" spans="1:10">
      <c r="A898" t="s">
        <v>2514</v>
      </c>
      <c r="B898" t="s">
        <v>2515</v>
      </c>
      <c r="C898">
        <v>34</v>
      </c>
      <c r="D898">
        <v>25.39</v>
      </c>
      <c r="E898">
        <v>140</v>
      </c>
      <c r="F898">
        <v>12.18</v>
      </c>
      <c r="G898">
        <v>-2869</v>
      </c>
      <c r="H898" t="s">
        <v>593</v>
      </c>
      <c r="I898" t="s">
        <v>2515</v>
      </c>
      <c r="J898" s="1">
        <v>44075</v>
      </c>
    </row>
    <row r="899" spans="1:10">
      <c r="A899" t="s">
        <v>2516</v>
      </c>
      <c r="B899" t="s">
        <v>2517</v>
      </c>
      <c r="C899">
        <v>34</v>
      </c>
      <c r="D899">
        <v>38.659999999999997</v>
      </c>
      <c r="E899">
        <v>140</v>
      </c>
      <c r="F899">
        <v>5.44</v>
      </c>
      <c r="G899">
        <v>-2512</v>
      </c>
      <c r="H899" t="s">
        <v>593</v>
      </c>
      <c r="I899" t="s">
        <v>2517</v>
      </c>
      <c r="J899" s="1">
        <v>44075</v>
      </c>
    </row>
    <row r="900" spans="1:10">
      <c r="A900" t="s">
        <v>2518</v>
      </c>
      <c r="B900" t="s">
        <v>2519</v>
      </c>
      <c r="C900">
        <v>37</v>
      </c>
      <c r="D900">
        <v>50.57</v>
      </c>
      <c r="E900">
        <v>141</v>
      </c>
      <c r="F900">
        <v>23.07</v>
      </c>
      <c r="G900">
        <v>-102</v>
      </c>
      <c r="H900" t="s">
        <v>593</v>
      </c>
      <c r="I900" t="s">
        <v>2519</v>
      </c>
      <c r="J900" s="1">
        <v>44075</v>
      </c>
    </row>
    <row r="901" spans="1:10">
      <c r="A901" t="s">
        <v>2520</v>
      </c>
      <c r="B901" t="s">
        <v>2521</v>
      </c>
      <c r="C901">
        <v>37</v>
      </c>
      <c r="D901">
        <v>41.53</v>
      </c>
      <c r="E901">
        <v>141</v>
      </c>
      <c r="F901">
        <v>38.32</v>
      </c>
      <c r="G901">
        <v>-239</v>
      </c>
      <c r="H901" t="s">
        <v>593</v>
      </c>
      <c r="I901" t="s">
        <v>2521</v>
      </c>
      <c r="J901" s="1">
        <v>44075</v>
      </c>
    </row>
    <row r="902" spans="1:10">
      <c r="A902" t="s">
        <v>2522</v>
      </c>
      <c r="B902" t="s">
        <v>2523</v>
      </c>
      <c r="C902">
        <v>37</v>
      </c>
      <c r="D902">
        <v>42.44</v>
      </c>
      <c r="E902">
        <v>141</v>
      </c>
      <c r="F902">
        <v>57.9</v>
      </c>
      <c r="G902">
        <v>-462</v>
      </c>
      <c r="H902" t="s">
        <v>593</v>
      </c>
      <c r="I902" t="s">
        <v>2523</v>
      </c>
      <c r="J902" s="1">
        <v>44075</v>
      </c>
    </row>
    <row r="903" spans="1:10">
      <c r="A903" t="s">
        <v>2524</v>
      </c>
      <c r="B903" t="s">
        <v>2525</v>
      </c>
      <c r="C903">
        <v>37</v>
      </c>
      <c r="D903">
        <v>40.43</v>
      </c>
      <c r="E903">
        <v>142</v>
      </c>
      <c r="F903">
        <v>17.850000000000001</v>
      </c>
      <c r="G903">
        <v>-786</v>
      </c>
      <c r="H903" t="s">
        <v>593</v>
      </c>
      <c r="I903" t="s">
        <v>2525</v>
      </c>
      <c r="J903" s="1">
        <v>44075</v>
      </c>
    </row>
    <row r="904" spans="1:10">
      <c r="A904" t="s">
        <v>2526</v>
      </c>
      <c r="B904" t="s">
        <v>2527</v>
      </c>
      <c r="C904">
        <v>37</v>
      </c>
      <c r="D904">
        <v>36.1</v>
      </c>
      <c r="E904">
        <v>142</v>
      </c>
      <c r="F904">
        <v>37.42</v>
      </c>
      <c r="G904">
        <v>-1781</v>
      </c>
      <c r="H904" t="s">
        <v>593</v>
      </c>
      <c r="I904" t="s">
        <v>2527</v>
      </c>
      <c r="J904" s="1">
        <v>44075</v>
      </c>
    </row>
    <row r="905" spans="1:10">
      <c r="A905" t="s">
        <v>2528</v>
      </c>
      <c r="B905" t="s">
        <v>2529</v>
      </c>
      <c r="C905">
        <v>37</v>
      </c>
      <c r="D905">
        <v>31.55</v>
      </c>
      <c r="E905">
        <v>142</v>
      </c>
      <c r="F905">
        <v>56.1</v>
      </c>
      <c r="G905">
        <v>-2945</v>
      </c>
      <c r="H905" t="s">
        <v>593</v>
      </c>
      <c r="I905" t="s">
        <v>2529</v>
      </c>
      <c r="J905" s="1">
        <v>44075</v>
      </c>
    </row>
    <row r="906" spans="1:10">
      <c r="A906" t="s">
        <v>2530</v>
      </c>
      <c r="B906" t="s">
        <v>2531</v>
      </c>
      <c r="C906">
        <v>37</v>
      </c>
      <c r="D906">
        <v>25.74</v>
      </c>
      <c r="E906">
        <v>143</v>
      </c>
      <c r="F906">
        <v>13.6</v>
      </c>
      <c r="G906">
        <v>-4767</v>
      </c>
      <c r="H906" t="s">
        <v>593</v>
      </c>
      <c r="I906" t="s">
        <v>2531</v>
      </c>
      <c r="J906" s="1">
        <v>44075</v>
      </c>
    </row>
    <row r="907" spans="1:10">
      <c r="A907" t="s">
        <v>2532</v>
      </c>
      <c r="B907" t="s">
        <v>2533</v>
      </c>
      <c r="C907">
        <v>37</v>
      </c>
      <c r="D907">
        <v>13.32</v>
      </c>
      <c r="E907">
        <v>143</v>
      </c>
      <c r="F907">
        <v>4.2</v>
      </c>
      <c r="G907">
        <v>-4353</v>
      </c>
      <c r="H907" t="s">
        <v>593</v>
      </c>
      <c r="I907" t="s">
        <v>2533</v>
      </c>
      <c r="J907" s="1">
        <v>44075</v>
      </c>
    </row>
    <row r="908" spans="1:10">
      <c r="A908" t="s">
        <v>2534</v>
      </c>
      <c r="B908" t="s">
        <v>2535</v>
      </c>
      <c r="C908">
        <v>37</v>
      </c>
      <c r="D908">
        <v>4.45</v>
      </c>
      <c r="E908">
        <v>142</v>
      </c>
      <c r="F908">
        <v>49.13</v>
      </c>
      <c r="G908">
        <v>-4226</v>
      </c>
      <c r="H908" t="s">
        <v>593</v>
      </c>
      <c r="I908" t="s">
        <v>2535</v>
      </c>
      <c r="J908" s="1">
        <v>44075</v>
      </c>
    </row>
    <row r="909" spans="1:10">
      <c r="A909" t="s">
        <v>2536</v>
      </c>
      <c r="B909" t="s">
        <v>2537</v>
      </c>
      <c r="C909">
        <v>37</v>
      </c>
      <c r="D909">
        <v>5.69</v>
      </c>
      <c r="E909">
        <v>142</v>
      </c>
      <c r="F909">
        <v>29.87</v>
      </c>
      <c r="G909">
        <v>-2417</v>
      </c>
      <c r="H909" t="s">
        <v>593</v>
      </c>
      <c r="I909" t="s">
        <v>2537</v>
      </c>
      <c r="J909" s="1">
        <v>44075</v>
      </c>
    </row>
    <row r="910" spans="1:10">
      <c r="A910" t="s">
        <v>2538</v>
      </c>
      <c r="B910" t="s">
        <v>2539</v>
      </c>
      <c r="C910">
        <v>37</v>
      </c>
      <c r="D910">
        <v>11.59</v>
      </c>
      <c r="E910">
        <v>142</v>
      </c>
      <c r="F910">
        <v>11.99</v>
      </c>
      <c r="G910">
        <v>-1447</v>
      </c>
      <c r="H910" t="s">
        <v>593</v>
      </c>
      <c r="I910" t="s">
        <v>2539</v>
      </c>
      <c r="J910" s="1">
        <v>44075</v>
      </c>
    </row>
    <row r="911" spans="1:10">
      <c r="A911" t="s">
        <v>2540</v>
      </c>
      <c r="B911" t="s">
        <v>2541</v>
      </c>
      <c r="C911">
        <v>37</v>
      </c>
      <c r="D911">
        <v>16.63</v>
      </c>
      <c r="E911">
        <v>141</v>
      </c>
      <c r="F911">
        <v>52.74</v>
      </c>
      <c r="G911">
        <v>-591</v>
      </c>
      <c r="H911" t="s">
        <v>593</v>
      </c>
      <c r="I911" t="s">
        <v>2541</v>
      </c>
      <c r="J911" s="1">
        <v>44075</v>
      </c>
    </row>
    <row r="912" spans="1:10">
      <c r="A912" t="s">
        <v>2542</v>
      </c>
      <c r="B912" t="s">
        <v>2543</v>
      </c>
      <c r="C912">
        <v>37</v>
      </c>
      <c r="D912">
        <v>18.02</v>
      </c>
      <c r="E912">
        <v>141</v>
      </c>
      <c r="F912">
        <v>34.25</v>
      </c>
      <c r="G912">
        <v>-212</v>
      </c>
      <c r="H912" t="s">
        <v>593</v>
      </c>
      <c r="I912" t="s">
        <v>2543</v>
      </c>
      <c r="J912" s="1">
        <v>44075</v>
      </c>
    </row>
    <row r="913" spans="1:10">
      <c r="A913" t="s">
        <v>2544</v>
      </c>
      <c r="B913" t="s">
        <v>2545</v>
      </c>
      <c r="C913">
        <v>37</v>
      </c>
      <c r="D913">
        <v>5.71</v>
      </c>
      <c r="E913">
        <v>141</v>
      </c>
      <c r="F913">
        <v>22.22</v>
      </c>
      <c r="G913">
        <v>-162</v>
      </c>
      <c r="H913" t="s">
        <v>593</v>
      </c>
      <c r="I913" t="s">
        <v>2545</v>
      </c>
      <c r="J913" s="1">
        <v>44075</v>
      </c>
    </row>
    <row r="914" spans="1:10">
      <c r="A914" t="s">
        <v>2546</v>
      </c>
      <c r="B914" t="s">
        <v>2547</v>
      </c>
      <c r="C914">
        <v>36</v>
      </c>
      <c r="D914">
        <v>50.06</v>
      </c>
      <c r="E914">
        <v>141</v>
      </c>
      <c r="F914">
        <v>19.84</v>
      </c>
      <c r="G914">
        <v>-264</v>
      </c>
      <c r="H914" t="s">
        <v>593</v>
      </c>
      <c r="I914" t="s">
        <v>2547</v>
      </c>
      <c r="J914" s="1">
        <v>44075</v>
      </c>
    </row>
    <row r="915" spans="1:10">
      <c r="A915" t="s">
        <v>2548</v>
      </c>
      <c r="B915" t="s">
        <v>2549</v>
      </c>
      <c r="C915">
        <v>36</v>
      </c>
      <c r="D915">
        <v>39.72</v>
      </c>
      <c r="E915">
        <v>141</v>
      </c>
      <c r="F915">
        <v>31.24</v>
      </c>
      <c r="G915">
        <v>-874</v>
      </c>
      <c r="H915" t="s">
        <v>593</v>
      </c>
      <c r="I915" t="s">
        <v>2549</v>
      </c>
      <c r="J915" s="1">
        <v>44075</v>
      </c>
    </row>
    <row r="916" spans="1:10">
      <c r="A916" t="s">
        <v>2550</v>
      </c>
      <c r="B916" t="s">
        <v>2551</v>
      </c>
      <c r="C916">
        <v>36</v>
      </c>
      <c r="D916">
        <v>38.020000000000003</v>
      </c>
      <c r="E916">
        <v>141</v>
      </c>
      <c r="F916">
        <v>50.33</v>
      </c>
      <c r="G916">
        <v>-2247</v>
      </c>
      <c r="H916" t="s">
        <v>593</v>
      </c>
      <c r="I916" t="s">
        <v>2551</v>
      </c>
      <c r="J916" s="1">
        <v>44075</v>
      </c>
    </row>
    <row r="917" spans="1:10">
      <c r="A917" t="s">
        <v>2552</v>
      </c>
      <c r="B917" t="s">
        <v>2553</v>
      </c>
      <c r="C917">
        <v>36</v>
      </c>
      <c r="D917">
        <v>40.94</v>
      </c>
      <c r="E917">
        <v>142</v>
      </c>
      <c r="F917">
        <v>8.67</v>
      </c>
      <c r="G917">
        <v>-2460</v>
      </c>
      <c r="H917" t="s">
        <v>593</v>
      </c>
      <c r="I917" t="s">
        <v>2553</v>
      </c>
      <c r="J917" s="1">
        <v>44075</v>
      </c>
    </row>
    <row r="918" spans="1:10">
      <c r="A918" t="s">
        <v>2554</v>
      </c>
      <c r="B918" t="s">
        <v>2555</v>
      </c>
      <c r="C918">
        <v>36</v>
      </c>
      <c r="D918">
        <v>35.92</v>
      </c>
      <c r="E918">
        <v>142</v>
      </c>
      <c r="F918">
        <v>26.33</v>
      </c>
      <c r="G918">
        <v>-3425</v>
      </c>
      <c r="H918" t="s">
        <v>593</v>
      </c>
      <c r="I918" t="s">
        <v>2555</v>
      </c>
      <c r="J918" s="1">
        <v>44075</v>
      </c>
    </row>
    <row r="919" spans="1:10">
      <c r="A919" t="s">
        <v>2556</v>
      </c>
      <c r="B919" t="s">
        <v>2557</v>
      </c>
      <c r="C919">
        <v>36</v>
      </c>
      <c r="D919">
        <v>23.31</v>
      </c>
      <c r="E919">
        <v>142</v>
      </c>
      <c r="F919">
        <v>36.979999999999997</v>
      </c>
      <c r="G919">
        <v>-5770</v>
      </c>
      <c r="H919" t="s">
        <v>593</v>
      </c>
      <c r="I919" t="s">
        <v>2557</v>
      </c>
      <c r="J919" s="1">
        <v>44075</v>
      </c>
    </row>
    <row r="920" spans="1:10">
      <c r="A920" t="s">
        <v>2558</v>
      </c>
      <c r="B920" t="s">
        <v>2559</v>
      </c>
      <c r="C920">
        <v>36</v>
      </c>
      <c r="D920">
        <v>9.4600000000000009</v>
      </c>
      <c r="E920">
        <v>142</v>
      </c>
      <c r="F920">
        <v>33.32</v>
      </c>
      <c r="G920">
        <v>-6230</v>
      </c>
      <c r="H920" t="s">
        <v>593</v>
      </c>
      <c r="I920" t="s">
        <v>2559</v>
      </c>
      <c r="J920" s="1">
        <v>44075</v>
      </c>
    </row>
    <row r="921" spans="1:10">
      <c r="A921" t="s">
        <v>2560</v>
      </c>
      <c r="B921" t="s">
        <v>2561</v>
      </c>
      <c r="C921">
        <v>35</v>
      </c>
      <c r="D921">
        <v>56.78</v>
      </c>
      <c r="E921">
        <v>142</v>
      </c>
      <c r="F921">
        <v>24.08</v>
      </c>
      <c r="G921">
        <v>-4492</v>
      </c>
      <c r="H921" t="s">
        <v>593</v>
      </c>
      <c r="I921" t="s">
        <v>2561</v>
      </c>
      <c r="J921" s="1">
        <v>44075</v>
      </c>
    </row>
    <row r="922" spans="1:10">
      <c r="A922" t="s">
        <v>2562</v>
      </c>
      <c r="B922" t="s">
        <v>2563</v>
      </c>
      <c r="C922">
        <v>35</v>
      </c>
      <c r="D922">
        <v>58.06</v>
      </c>
      <c r="E922">
        <v>142</v>
      </c>
      <c r="F922">
        <v>6.83</v>
      </c>
      <c r="G922">
        <v>-3881</v>
      </c>
      <c r="H922" t="s">
        <v>593</v>
      </c>
      <c r="I922" t="s">
        <v>2563</v>
      </c>
      <c r="J922" s="1">
        <v>44075</v>
      </c>
    </row>
    <row r="923" spans="1:10">
      <c r="A923" t="s">
        <v>2564</v>
      </c>
      <c r="B923" t="s">
        <v>2565</v>
      </c>
      <c r="C923">
        <v>35</v>
      </c>
      <c r="D923">
        <v>59.86</v>
      </c>
      <c r="E923">
        <v>141</v>
      </c>
      <c r="F923">
        <v>47.66</v>
      </c>
      <c r="G923">
        <v>-2310</v>
      </c>
      <c r="H923" t="s">
        <v>593</v>
      </c>
      <c r="I923" t="s">
        <v>2565</v>
      </c>
      <c r="J923" s="1">
        <v>44075</v>
      </c>
    </row>
    <row r="924" spans="1:10">
      <c r="A924" t="s">
        <v>2566</v>
      </c>
      <c r="B924" t="s">
        <v>2567</v>
      </c>
      <c r="C924">
        <v>36</v>
      </c>
      <c r="D924">
        <v>4.37</v>
      </c>
      <c r="E924">
        <v>141</v>
      </c>
      <c r="F924">
        <v>30.57</v>
      </c>
      <c r="G924">
        <v>-1887</v>
      </c>
      <c r="H924" t="s">
        <v>593</v>
      </c>
      <c r="I924" t="s">
        <v>2567</v>
      </c>
      <c r="J924" s="1">
        <v>44075</v>
      </c>
    </row>
    <row r="925" spans="1:10">
      <c r="A925" t="s">
        <v>2568</v>
      </c>
      <c r="B925" t="s">
        <v>2569</v>
      </c>
      <c r="C925">
        <v>36</v>
      </c>
      <c r="D925">
        <v>8.65</v>
      </c>
      <c r="E925">
        <v>141</v>
      </c>
      <c r="F925">
        <v>12.13</v>
      </c>
      <c r="G925">
        <v>-730</v>
      </c>
      <c r="H925" t="s">
        <v>593</v>
      </c>
      <c r="I925" t="s">
        <v>2569</v>
      </c>
      <c r="J925" s="1">
        <v>44075</v>
      </c>
    </row>
    <row r="926" spans="1:10">
      <c r="A926" t="s">
        <v>2570</v>
      </c>
      <c r="B926" t="s">
        <v>2571</v>
      </c>
      <c r="C926">
        <v>39</v>
      </c>
      <c r="D926">
        <v>22.48</v>
      </c>
      <c r="E926">
        <v>142</v>
      </c>
      <c r="F926">
        <v>47.51</v>
      </c>
      <c r="G926">
        <v>-1622</v>
      </c>
      <c r="H926" t="s">
        <v>593</v>
      </c>
      <c r="I926" t="s">
        <v>2571</v>
      </c>
      <c r="J926" s="1">
        <v>44075</v>
      </c>
    </row>
    <row r="927" spans="1:10">
      <c r="A927" t="s">
        <v>2572</v>
      </c>
      <c r="B927" t="s">
        <v>2573</v>
      </c>
      <c r="C927">
        <v>39</v>
      </c>
      <c r="D927">
        <v>19.39</v>
      </c>
      <c r="E927">
        <v>143</v>
      </c>
      <c r="F927">
        <v>7.24</v>
      </c>
      <c r="G927">
        <v>-1890</v>
      </c>
      <c r="H927" t="s">
        <v>593</v>
      </c>
      <c r="I927" t="s">
        <v>2573</v>
      </c>
      <c r="J927" s="1">
        <v>44075</v>
      </c>
    </row>
    <row r="928" spans="1:10">
      <c r="A928" t="s">
        <v>2574</v>
      </c>
      <c r="B928" t="s">
        <v>2575</v>
      </c>
      <c r="C928">
        <v>39</v>
      </c>
      <c r="D928">
        <v>17.75</v>
      </c>
      <c r="E928">
        <v>143</v>
      </c>
      <c r="F928">
        <v>27.26</v>
      </c>
      <c r="G928">
        <v>-2490</v>
      </c>
      <c r="H928" t="s">
        <v>593</v>
      </c>
      <c r="I928" t="s">
        <v>2575</v>
      </c>
      <c r="J928" s="1">
        <v>44075</v>
      </c>
    </row>
    <row r="929" spans="1:10">
      <c r="A929" t="s">
        <v>2576</v>
      </c>
      <c r="B929" t="s">
        <v>2577</v>
      </c>
      <c r="C929">
        <v>39</v>
      </c>
      <c r="D929">
        <v>11.44</v>
      </c>
      <c r="E929">
        <v>143</v>
      </c>
      <c r="F929">
        <v>44.99</v>
      </c>
      <c r="G929">
        <v>-4308</v>
      </c>
      <c r="H929" t="s">
        <v>593</v>
      </c>
      <c r="I929" t="s">
        <v>2577</v>
      </c>
      <c r="J929" s="1">
        <v>44075</v>
      </c>
    </row>
    <row r="930" spans="1:10">
      <c r="A930" t="s">
        <v>2578</v>
      </c>
      <c r="B930" t="s">
        <v>2579</v>
      </c>
      <c r="C930">
        <v>39</v>
      </c>
      <c r="D930">
        <v>2.75</v>
      </c>
      <c r="E930">
        <v>143</v>
      </c>
      <c r="F930">
        <v>55.83</v>
      </c>
      <c r="G930">
        <v>-5440</v>
      </c>
      <c r="H930" t="s">
        <v>593</v>
      </c>
      <c r="I930" t="s">
        <v>2579</v>
      </c>
      <c r="J930" s="1">
        <v>44075</v>
      </c>
    </row>
    <row r="931" spans="1:10">
      <c r="A931" t="s">
        <v>2580</v>
      </c>
      <c r="B931" t="s">
        <v>2581</v>
      </c>
      <c r="C931">
        <v>38</v>
      </c>
      <c r="D931">
        <v>49.85</v>
      </c>
      <c r="E931">
        <v>143</v>
      </c>
      <c r="F931">
        <v>47.08</v>
      </c>
      <c r="G931">
        <v>-5231</v>
      </c>
      <c r="H931" t="s">
        <v>593</v>
      </c>
      <c r="I931" t="s">
        <v>2581</v>
      </c>
      <c r="J931" s="1">
        <v>44075</v>
      </c>
    </row>
    <row r="932" spans="1:10">
      <c r="A932" t="s">
        <v>2582</v>
      </c>
      <c r="B932" t="s">
        <v>2583</v>
      </c>
      <c r="C932">
        <v>38</v>
      </c>
      <c r="D932">
        <v>46.96</v>
      </c>
      <c r="E932">
        <v>143</v>
      </c>
      <c r="F932">
        <v>28.61</v>
      </c>
      <c r="G932">
        <v>-2465</v>
      </c>
      <c r="H932" t="s">
        <v>593</v>
      </c>
      <c r="I932" t="s">
        <v>2583</v>
      </c>
      <c r="J932" s="1">
        <v>44075</v>
      </c>
    </row>
    <row r="933" spans="1:10">
      <c r="A933" t="s">
        <v>2584</v>
      </c>
      <c r="B933" t="s">
        <v>2585</v>
      </c>
      <c r="C933">
        <v>38</v>
      </c>
      <c r="D933">
        <v>46.43</v>
      </c>
      <c r="E933">
        <v>143</v>
      </c>
      <c r="F933">
        <v>8.6199999999999992</v>
      </c>
      <c r="G933">
        <v>-1779</v>
      </c>
      <c r="H933" t="s">
        <v>593</v>
      </c>
      <c r="I933" t="s">
        <v>2585</v>
      </c>
      <c r="J933" s="1">
        <v>44075</v>
      </c>
    </row>
    <row r="934" spans="1:10">
      <c r="A934" t="s">
        <v>2586</v>
      </c>
      <c r="B934" t="s">
        <v>2587</v>
      </c>
      <c r="C934">
        <v>38</v>
      </c>
      <c r="D934">
        <v>52.01</v>
      </c>
      <c r="E934">
        <v>142</v>
      </c>
      <c r="F934">
        <v>49.27</v>
      </c>
      <c r="G934">
        <v>-1310</v>
      </c>
      <c r="H934" t="s">
        <v>593</v>
      </c>
      <c r="I934" t="s">
        <v>2587</v>
      </c>
      <c r="J934" s="1">
        <v>44075</v>
      </c>
    </row>
    <row r="935" spans="1:10">
      <c r="A935" t="s">
        <v>2588</v>
      </c>
      <c r="B935" t="s">
        <v>2589</v>
      </c>
      <c r="C935">
        <v>38</v>
      </c>
      <c r="D935">
        <v>56.09</v>
      </c>
      <c r="E935">
        <v>142</v>
      </c>
      <c r="F935">
        <v>29.24</v>
      </c>
      <c r="G935">
        <v>-1168</v>
      </c>
      <c r="H935" t="s">
        <v>593</v>
      </c>
      <c r="I935" t="s">
        <v>2589</v>
      </c>
      <c r="J935" s="1">
        <v>44075</v>
      </c>
    </row>
    <row r="936" spans="1:10">
      <c r="A936" t="s">
        <v>2590</v>
      </c>
      <c r="B936" t="s">
        <v>2591</v>
      </c>
      <c r="C936">
        <v>38</v>
      </c>
      <c r="D936">
        <v>50.47</v>
      </c>
      <c r="E936">
        <v>142</v>
      </c>
      <c r="F936">
        <v>10.9</v>
      </c>
      <c r="G936">
        <v>-558</v>
      </c>
      <c r="H936" t="s">
        <v>593</v>
      </c>
      <c r="I936" t="s">
        <v>2591</v>
      </c>
      <c r="J936" s="1">
        <v>44075</v>
      </c>
    </row>
    <row r="937" spans="1:10">
      <c r="A937" t="s">
        <v>2592</v>
      </c>
      <c r="B937" t="s">
        <v>2593</v>
      </c>
      <c r="C937">
        <v>38</v>
      </c>
      <c r="D937">
        <v>35.409999999999997</v>
      </c>
      <c r="E937">
        <v>142</v>
      </c>
      <c r="F937">
        <v>10.9</v>
      </c>
      <c r="G937">
        <v>-573</v>
      </c>
      <c r="H937" t="s">
        <v>593</v>
      </c>
      <c r="I937" t="s">
        <v>2593</v>
      </c>
      <c r="J937" s="1">
        <v>44075</v>
      </c>
    </row>
    <row r="938" spans="1:10">
      <c r="A938" t="s">
        <v>2594</v>
      </c>
      <c r="B938" t="s">
        <v>2595</v>
      </c>
      <c r="C938">
        <v>38</v>
      </c>
      <c r="D938">
        <v>29.96</v>
      </c>
      <c r="E938">
        <v>142</v>
      </c>
      <c r="F938">
        <v>30.01</v>
      </c>
      <c r="G938">
        <v>-1092</v>
      </c>
      <c r="H938" t="s">
        <v>593</v>
      </c>
      <c r="I938" t="s">
        <v>2595</v>
      </c>
      <c r="J938" s="1">
        <v>44075</v>
      </c>
    </row>
    <row r="939" spans="1:10">
      <c r="A939" t="s">
        <v>2596</v>
      </c>
      <c r="B939" t="s">
        <v>2597</v>
      </c>
      <c r="C939">
        <v>38</v>
      </c>
      <c r="D939">
        <v>26.92</v>
      </c>
      <c r="E939">
        <v>142</v>
      </c>
      <c r="F939">
        <v>50.26</v>
      </c>
      <c r="G939">
        <v>-1472</v>
      </c>
      <c r="H939" t="s">
        <v>593</v>
      </c>
      <c r="I939" t="s">
        <v>2597</v>
      </c>
      <c r="J939" s="1">
        <v>44075</v>
      </c>
    </row>
    <row r="940" spans="1:10">
      <c r="A940" t="s">
        <v>2598</v>
      </c>
      <c r="B940" t="s">
        <v>2599</v>
      </c>
      <c r="C940">
        <v>38</v>
      </c>
      <c r="D940">
        <v>25.57</v>
      </c>
      <c r="E940">
        <v>143</v>
      </c>
      <c r="F940">
        <v>10.220000000000001</v>
      </c>
      <c r="G940">
        <v>-2420</v>
      </c>
      <c r="H940" t="s">
        <v>593</v>
      </c>
      <c r="I940" t="s">
        <v>2599</v>
      </c>
      <c r="J940" s="1">
        <v>44075</v>
      </c>
    </row>
    <row r="941" spans="1:10">
      <c r="A941" t="s">
        <v>2600</v>
      </c>
      <c r="B941" t="s">
        <v>2601</v>
      </c>
      <c r="C941">
        <v>38</v>
      </c>
      <c r="D941">
        <v>23.87</v>
      </c>
      <c r="E941">
        <v>143</v>
      </c>
      <c r="F941">
        <v>30.83</v>
      </c>
      <c r="G941">
        <v>-3020</v>
      </c>
      <c r="H941" t="s">
        <v>593</v>
      </c>
      <c r="I941" t="s">
        <v>2601</v>
      </c>
      <c r="J941" s="1">
        <v>44075</v>
      </c>
    </row>
    <row r="942" spans="1:10">
      <c r="A942" t="s">
        <v>2602</v>
      </c>
      <c r="B942" t="s">
        <v>2603</v>
      </c>
      <c r="C942">
        <v>38</v>
      </c>
      <c r="D942">
        <v>18.38</v>
      </c>
      <c r="E942">
        <v>143</v>
      </c>
      <c r="F942">
        <v>46.86</v>
      </c>
      <c r="G942">
        <v>-5528</v>
      </c>
      <c r="H942" t="s">
        <v>593</v>
      </c>
      <c r="I942" t="s">
        <v>2603</v>
      </c>
      <c r="J942" s="1">
        <v>44075</v>
      </c>
    </row>
    <row r="943" spans="1:10">
      <c r="A943" t="s">
        <v>2604</v>
      </c>
      <c r="B943" t="s">
        <v>2605</v>
      </c>
      <c r="C943">
        <v>38</v>
      </c>
      <c r="D943">
        <v>3.56</v>
      </c>
      <c r="E943">
        <v>143</v>
      </c>
      <c r="F943">
        <v>44.65</v>
      </c>
      <c r="G943">
        <v>-5591</v>
      </c>
      <c r="H943" t="s">
        <v>593</v>
      </c>
      <c r="I943" t="s">
        <v>2605</v>
      </c>
      <c r="J943" s="1">
        <v>44075</v>
      </c>
    </row>
    <row r="944" spans="1:10">
      <c r="A944" t="s">
        <v>2606</v>
      </c>
      <c r="B944" t="s">
        <v>2607</v>
      </c>
      <c r="C944">
        <v>37</v>
      </c>
      <c r="D944">
        <v>55.87</v>
      </c>
      <c r="E944">
        <v>143</v>
      </c>
      <c r="F944">
        <v>34.049999999999997</v>
      </c>
      <c r="G944">
        <v>-5225</v>
      </c>
      <c r="H944" t="s">
        <v>593</v>
      </c>
      <c r="I944" t="s">
        <v>2607</v>
      </c>
      <c r="J944" s="1">
        <v>44075</v>
      </c>
    </row>
    <row r="945" spans="1:10">
      <c r="A945" t="s">
        <v>2608</v>
      </c>
      <c r="B945" t="s">
        <v>2609</v>
      </c>
      <c r="C945">
        <v>37</v>
      </c>
      <c r="D945">
        <v>58.28</v>
      </c>
      <c r="E945">
        <v>143</v>
      </c>
      <c r="F945">
        <v>14.72</v>
      </c>
      <c r="G945">
        <v>-2779</v>
      </c>
      <c r="H945" t="s">
        <v>593</v>
      </c>
      <c r="I945" t="s">
        <v>2609</v>
      </c>
      <c r="J945" s="1">
        <v>44075</v>
      </c>
    </row>
    <row r="946" spans="1:10">
      <c r="A946" t="s">
        <v>2610</v>
      </c>
      <c r="B946" t="s">
        <v>2611</v>
      </c>
      <c r="C946">
        <v>37</v>
      </c>
      <c r="D946">
        <v>59.03</v>
      </c>
      <c r="E946">
        <v>142</v>
      </c>
      <c r="F946">
        <v>54.43</v>
      </c>
      <c r="G946">
        <v>-1645</v>
      </c>
      <c r="H946" t="s">
        <v>593</v>
      </c>
      <c r="I946" t="s">
        <v>2611</v>
      </c>
      <c r="J946" s="1">
        <v>44075</v>
      </c>
    </row>
    <row r="947" spans="1:10">
      <c r="A947" t="s">
        <v>2612</v>
      </c>
      <c r="B947" t="s">
        <v>2613</v>
      </c>
      <c r="C947">
        <v>38</v>
      </c>
      <c r="D947">
        <v>1.62</v>
      </c>
      <c r="E947">
        <v>142</v>
      </c>
      <c r="F947">
        <v>34.409999999999997</v>
      </c>
      <c r="G947">
        <v>-1220</v>
      </c>
      <c r="H947" t="s">
        <v>593</v>
      </c>
      <c r="I947" t="s">
        <v>2613</v>
      </c>
      <c r="J947" s="1">
        <v>44075</v>
      </c>
    </row>
    <row r="948" spans="1:10">
      <c r="A948" t="s">
        <v>2614</v>
      </c>
      <c r="B948" t="s">
        <v>2615</v>
      </c>
      <c r="C948">
        <v>38</v>
      </c>
      <c r="D948">
        <v>3.41</v>
      </c>
      <c r="E948">
        <v>142</v>
      </c>
      <c r="F948">
        <v>14.04</v>
      </c>
      <c r="G948">
        <v>-849</v>
      </c>
      <c r="H948" t="s">
        <v>593</v>
      </c>
      <c r="I948" t="s">
        <v>2615</v>
      </c>
      <c r="J948" s="1">
        <v>44075</v>
      </c>
    </row>
    <row r="949" spans="1:10">
      <c r="A949" t="s">
        <v>2616</v>
      </c>
      <c r="B949" t="s">
        <v>2617</v>
      </c>
      <c r="C949">
        <v>38</v>
      </c>
      <c r="D949">
        <v>5.83</v>
      </c>
      <c r="E949">
        <v>141</v>
      </c>
      <c r="F949">
        <v>53.74</v>
      </c>
      <c r="G949">
        <v>-230</v>
      </c>
      <c r="H949" t="s">
        <v>593</v>
      </c>
      <c r="I949" t="s">
        <v>2617</v>
      </c>
      <c r="J949" s="1">
        <v>44075</v>
      </c>
    </row>
    <row r="950" spans="1:10">
      <c r="A950" t="s">
        <v>2618</v>
      </c>
      <c r="B950" t="s">
        <v>2619</v>
      </c>
      <c r="C950">
        <v>38</v>
      </c>
      <c r="D950">
        <v>6.36</v>
      </c>
      <c r="E950">
        <v>141</v>
      </c>
      <c r="F950">
        <v>33.43</v>
      </c>
      <c r="G950">
        <v>-128</v>
      </c>
      <c r="H950" t="s">
        <v>593</v>
      </c>
      <c r="I950" t="s">
        <v>2619</v>
      </c>
      <c r="J950" s="1">
        <v>44075</v>
      </c>
    </row>
    <row r="951" spans="1:10">
      <c r="A951" t="s">
        <v>2620</v>
      </c>
      <c r="B951" t="s">
        <v>2621</v>
      </c>
      <c r="C951">
        <v>40</v>
      </c>
      <c r="D951">
        <v>47.29</v>
      </c>
      <c r="E951">
        <v>141</v>
      </c>
      <c r="F951">
        <v>47.37</v>
      </c>
      <c r="G951">
        <v>-139</v>
      </c>
      <c r="H951" t="s">
        <v>593</v>
      </c>
      <c r="I951" t="s">
        <v>2621</v>
      </c>
      <c r="J951" s="1">
        <v>44075</v>
      </c>
    </row>
    <row r="952" spans="1:10">
      <c r="A952" t="s">
        <v>2622</v>
      </c>
      <c r="B952" t="s">
        <v>2623</v>
      </c>
      <c r="C952">
        <v>40</v>
      </c>
      <c r="D952">
        <v>54.41</v>
      </c>
      <c r="E952">
        <v>142</v>
      </c>
      <c r="F952">
        <v>6.34</v>
      </c>
      <c r="G952">
        <v>-858</v>
      </c>
      <c r="H952" t="s">
        <v>593</v>
      </c>
      <c r="I952" t="s">
        <v>2623</v>
      </c>
      <c r="J952" s="1">
        <v>44075</v>
      </c>
    </row>
    <row r="953" spans="1:10">
      <c r="A953" t="s">
        <v>2624</v>
      </c>
      <c r="B953" t="s">
        <v>2625</v>
      </c>
      <c r="C953">
        <v>41</v>
      </c>
      <c r="D953">
        <v>0.94</v>
      </c>
      <c r="E953">
        <v>142</v>
      </c>
      <c r="F953">
        <v>25.88</v>
      </c>
      <c r="G953">
        <v>-1425</v>
      </c>
      <c r="H953" t="s">
        <v>593</v>
      </c>
      <c r="I953" t="s">
        <v>2625</v>
      </c>
      <c r="J953" s="1">
        <v>44075</v>
      </c>
    </row>
    <row r="954" spans="1:10">
      <c r="A954" t="s">
        <v>2626</v>
      </c>
      <c r="B954" t="s">
        <v>2627</v>
      </c>
      <c r="C954">
        <v>41</v>
      </c>
      <c r="D954">
        <v>4.57</v>
      </c>
      <c r="E954">
        <v>142</v>
      </c>
      <c r="F954">
        <v>46.24</v>
      </c>
      <c r="G954">
        <v>-1798</v>
      </c>
      <c r="H954" t="s">
        <v>593</v>
      </c>
      <c r="I954" t="s">
        <v>2627</v>
      </c>
      <c r="J954" s="1">
        <v>44075</v>
      </c>
    </row>
    <row r="955" spans="1:10">
      <c r="A955" t="s">
        <v>2628</v>
      </c>
      <c r="B955" t="s">
        <v>2629</v>
      </c>
      <c r="C955">
        <v>41</v>
      </c>
      <c r="D955">
        <v>2.66</v>
      </c>
      <c r="E955">
        <v>143</v>
      </c>
      <c r="F955">
        <v>6.83</v>
      </c>
      <c r="G955">
        <v>-1940</v>
      </c>
      <c r="H955" t="s">
        <v>593</v>
      </c>
      <c r="I955" t="s">
        <v>2629</v>
      </c>
      <c r="J955" s="1">
        <v>44075</v>
      </c>
    </row>
    <row r="956" spans="1:10">
      <c r="A956" t="s">
        <v>2630</v>
      </c>
      <c r="B956" t="s">
        <v>2631</v>
      </c>
      <c r="C956">
        <v>40</v>
      </c>
      <c r="D956">
        <v>58.31</v>
      </c>
      <c r="E956">
        <v>143</v>
      </c>
      <c r="F956">
        <v>26.89</v>
      </c>
      <c r="G956">
        <v>-1970</v>
      </c>
      <c r="H956" t="s">
        <v>593</v>
      </c>
      <c r="I956" t="s">
        <v>2631</v>
      </c>
      <c r="J956" s="1">
        <v>44075</v>
      </c>
    </row>
    <row r="957" spans="1:10">
      <c r="A957" t="s">
        <v>2632</v>
      </c>
      <c r="B957" t="s">
        <v>2633</v>
      </c>
      <c r="C957">
        <v>40</v>
      </c>
      <c r="D957">
        <v>52.92</v>
      </c>
      <c r="E957">
        <v>143</v>
      </c>
      <c r="F957">
        <v>46.48</v>
      </c>
      <c r="G957">
        <v>-2613</v>
      </c>
      <c r="H957" t="s">
        <v>593</v>
      </c>
      <c r="I957" t="s">
        <v>2633</v>
      </c>
      <c r="J957" s="1">
        <v>44075</v>
      </c>
    </row>
    <row r="958" spans="1:10">
      <c r="A958" t="s">
        <v>2634</v>
      </c>
      <c r="B958" t="s">
        <v>2635</v>
      </c>
      <c r="C958">
        <v>40</v>
      </c>
      <c r="D958">
        <v>46.83</v>
      </c>
      <c r="E958">
        <v>144</v>
      </c>
      <c r="F958">
        <v>5.43</v>
      </c>
      <c r="G958">
        <v>-5060</v>
      </c>
      <c r="H958" t="s">
        <v>593</v>
      </c>
      <c r="I958" t="s">
        <v>2635</v>
      </c>
      <c r="J958" s="1">
        <v>44075</v>
      </c>
    </row>
    <row r="959" spans="1:10">
      <c r="A959" t="s">
        <v>2636</v>
      </c>
      <c r="B959" t="s">
        <v>2637</v>
      </c>
      <c r="C959">
        <v>40</v>
      </c>
      <c r="D959">
        <v>33.130000000000003</v>
      </c>
      <c r="E959">
        <v>144</v>
      </c>
      <c r="F959">
        <v>7.99</v>
      </c>
      <c r="G959">
        <v>-5095</v>
      </c>
      <c r="H959" t="s">
        <v>593</v>
      </c>
      <c r="I959" t="s">
        <v>2637</v>
      </c>
      <c r="J959" s="1">
        <v>44075</v>
      </c>
    </row>
    <row r="960" spans="1:10">
      <c r="A960" t="s">
        <v>2638</v>
      </c>
      <c r="B960" t="s">
        <v>2639</v>
      </c>
      <c r="C960">
        <v>40</v>
      </c>
      <c r="D960">
        <v>25.96</v>
      </c>
      <c r="E960">
        <v>143</v>
      </c>
      <c r="F960">
        <v>53.32</v>
      </c>
      <c r="G960">
        <v>-3897</v>
      </c>
      <c r="H960" t="s">
        <v>593</v>
      </c>
      <c r="I960" t="s">
        <v>2639</v>
      </c>
      <c r="J960" s="1">
        <v>44075</v>
      </c>
    </row>
    <row r="961" spans="1:10">
      <c r="A961" t="s">
        <v>2640</v>
      </c>
      <c r="B961" t="s">
        <v>2641</v>
      </c>
      <c r="C961">
        <v>40</v>
      </c>
      <c r="D961">
        <v>26.12</v>
      </c>
      <c r="E961">
        <v>143</v>
      </c>
      <c r="F961">
        <v>32.58</v>
      </c>
      <c r="G961">
        <v>-2273</v>
      </c>
      <c r="H961" t="s">
        <v>593</v>
      </c>
      <c r="I961" t="s">
        <v>2641</v>
      </c>
      <c r="J961" s="1">
        <v>44075</v>
      </c>
    </row>
    <row r="962" spans="1:10">
      <c r="A962" t="s">
        <v>2642</v>
      </c>
      <c r="B962" t="s">
        <v>2643</v>
      </c>
      <c r="C962">
        <v>40</v>
      </c>
      <c r="D962">
        <v>27.09</v>
      </c>
      <c r="E962">
        <v>143</v>
      </c>
      <c r="F962">
        <v>12.09</v>
      </c>
      <c r="G962">
        <v>-1711</v>
      </c>
      <c r="H962" t="s">
        <v>593</v>
      </c>
      <c r="I962" t="s">
        <v>2643</v>
      </c>
      <c r="J962" s="1">
        <v>44075</v>
      </c>
    </row>
    <row r="963" spans="1:10">
      <c r="A963" t="s">
        <v>2644</v>
      </c>
      <c r="B963" t="s">
        <v>2645</v>
      </c>
      <c r="C963">
        <v>40</v>
      </c>
      <c r="D963">
        <v>31.18</v>
      </c>
      <c r="E963">
        <v>142</v>
      </c>
      <c r="F963">
        <v>57.7</v>
      </c>
      <c r="G963">
        <v>-1537</v>
      </c>
      <c r="H963" t="s">
        <v>593</v>
      </c>
      <c r="I963" t="s">
        <v>2645</v>
      </c>
      <c r="J963" s="1">
        <v>44075</v>
      </c>
    </row>
    <row r="964" spans="1:10">
      <c r="A964" t="s">
        <v>2646</v>
      </c>
      <c r="B964" t="s">
        <v>2647</v>
      </c>
      <c r="C964">
        <v>40</v>
      </c>
      <c r="D964">
        <v>35.56</v>
      </c>
      <c r="E964">
        <v>142</v>
      </c>
      <c r="F964">
        <v>38.04</v>
      </c>
      <c r="G964">
        <v>-1393</v>
      </c>
      <c r="H964" t="s">
        <v>593</v>
      </c>
      <c r="I964" t="s">
        <v>2647</v>
      </c>
      <c r="J964" s="1">
        <v>44075</v>
      </c>
    </row>
    <row r="965" spans="1:10">
      <c r="A965" t="s">
        <v>2648</v>
      </c>
      <c r="B965" t="s">
        <v>2649</v>
      </c>
      <c r="C965">
        <v>40</v>
      </c>
      <c r="D965">
        <v>35.6</v>
      </c>
      <c r="E965">
        <v>142</v>
      </c>
      <c r="F965">
        <v>17.059999999999999</v>
      </c>
      <c r="G965">
        <v>-816</v>
      </c>
      <c r="H965" t="s">
        <v>593</v>
      </c>
      <c r="I965" t="s">
        <v>2649</v>
      </c>
      <c r="J965" s="1">
        <v>44075</v>
      </c>
    </row>
    <row r="966" spans="1:10">
      <c r="A966" t="s">
        <v>2650</v>
      </c>
      <c r="B966" t="s">
        <v>2651</v>
      </c>
      <c r="C966">
        <v>40</v>
      </c>
      <c r="D966">
        <v>19.77</v>
      </c>
      <c r="E966">
        <v>142</v>
      </c>
      <c r="F966">
        <v>16.04</v>
      </c>
      <c r="G966">
        <v>-559</v>
      </c>
      <c r="H966" t="s">
        <v>593</v>
      </c>
      <c r="I966" t="s">
        <v>2651</v>
      </c>
      <c r="J966" s="1">
        <v>44075</v>
      </c>
    </row>
    <row r="967" spans="1:10">
      <c r="A967" t="s">
        <v>2652</v>
      </c>
      <c r="B967" t="s">
        <v>2653</v>
      </c>
      <c r="C967">
        <v>40</v>
      </c>
      <c r="D967">
        <v>6.99</v>
      </c>
      <c r="E967">
        <v>142</v>
      </c>
      <c r="F967">
        <v>23.56</v>
      </c>
      <c r="G967">
        <v>-681</v>
      </c>
      <c r="H967" t="s">
        <v>593</v>
      </c>
      <c r="I967" t="s">
        <v>2653</v>
      </c>
      <c r="J967" s="1">
        <v>44075</v>
      </c>
    </row>
    <row r="968" spans="1:10">
      <c r="A968" t="s">
        <v>2654</v>
      </c>
      <c r="B968" t="s">
        <v>2655</v>
      </c>
      <c r="C968">
        <v>40</v>
      </c>
      <c r="D968">
        <v>6.53</v>
      </c>
      <c r="E968">
        <v>142</v>
      </c>
      <c r="F968">
        <v>37.33</v>
      </c>
      <c r="G968">
        <v>-969</v>
      </c>
      <c r="H968" t="s">
        <v>593</v>
      </c>
      <c r="I968" t="s">
        <v>2655</v>
      </c>
      <c r="J968" s="1">
        <v>44075</v>
      </c>
    </row>
    <row r="969" spans="1:10">
      <c r="A969" t="s">
        <v>2656</v>
      </c>
      <c r="B969" t="s">
        <v>2657</v>
      </c>
      <c r="C969">
        <v>40</v>
      </c>
      <c r="D969">
        <v>5.42</v>
      </c>
      <c r="E969">
        <v>142</v>
      </c>
      <c r="F969">
        <v>58.17</v>
      </c>
      <c r="G969">
        <v>-1256</v>
      </c>
      <c r="H969" t="s">
        <v>593</v>
      </c>
      <c r="I969" t="s">
        <v>2657</v>
      </c>
      <c r="J969" s="1">
        <v>44075</v>
      </c>
    </row>
    <row r="970" spans="1:10">
      <c r="A970" t="s">
        <v>2658</v>
      </c>
      <c r="B970" t="s">
        <v>2659</v>
      </c>
      <c r="C970">
        <v>40</v>
      </c>
      <c r="D970">
        <v>4.46</v>
      </c>
      <c r="E970">
        <v>143</v>
      </c>
      <c r="F970">
        <v>19.260000000000002</v>
      </c>
      <c r="G970">
        <v>-1329</v>
      </c>
      <c r="H970" t="s">
        <v>593</v>
      </c>
      <c r="I970" t="s">
        <v>2659</v>
      </c>
      <c r="J970" s="1">
        <v>44075</v>
      </c>
    </row>
    <row r="971" spans="1:10">
      <c r="A971" t="s">
        <v>2660</v>
      </c>
      <c r="B971" t="s">
        <v>2661</v>
      </c>
      <c r="C971">
        <v>40</v>
      </c>
      <c r="D971">
        <v>5.18</v>
      </c>
      <c r="E971">
        <v>143</v>
      </c>
      <c r="F971">
        <v>39.43</v>
      </c>
      <c r="G971">
        <v>-2456</v>
      </c>
      <c r="H971" t="s">
        <v>593</v>
      </c>
      <c r="I971" t="s">
        <v>2661</v>
      </c>
      <c r="J971" s="1">
        <v>44075</v>
      </c>
    </row>
    <row r="972" spans="1:10">
      <c r="A972" t="s">
        <v>2662</v>
      </c>
      <c r="B972" t="s">
        <v>2663</v>
      </c>
      <c r="C972">
        <v>40</v>
      </c>
      <c r="D972">
        <v>1.56</v>
      </c>
      <c r="E972">
        <v>143</v>
      </c>
      <c r="F972">
        <v>57.28</v>
      </c>
      <c r="G972">
        <v>-4107</v>
      </c>
      <c r="H972" t="s">
        <v>593</v>
      </c>
      <c r="I972" t="s">
        <v>2663</v>
      </c>
      <c r="J972" s="1">
        <v>44075</v>
      </c>
    </row>
    <row r="973" spans="1:10">
      <c r="A973" t="s">
        <v>2664</v>
      </c>
      <c r="B973" t="s">
        <v>2665</v>
      </c>
      <c r="C973">
        <v>39</v>
      </c>
      <c r="D973">
        <v>46.31</v>
      </c>
      <c r="E973">
        <v>143</v>
      </c>
      <c r="F973">
        <v>55.55</v>
      </c>
      <c r="G973">
        <v>-4358</v>
      </c>
      <c r="H973" t="s">
        <v>593</v>
      </c>
      <c r="I973" t="s">
        <v>2665</v>
      </c>
      <c r="J973" s="1">
        <v>44075</v>
      </c>
    </row>
    <row r="974" spans="1:10">
      <c r="A974" t="s">
        <v>2666</v>
      </c>
      <c r="B974" t="s">
        <v>2667</v>
      </c>
      <c r="C974">
        <v>39</v>
      </c>
      <c r="D974">
        <v>38.33</v>
      </c>
      <c r="E974">
        <v>143</v>
      </c>
      <c r="F974">
        <v>42.92</v>
      </c>
      <c r="G974">
        <v>-2936</v>
      </c>
      <c r="H974" t="s">
        <v>593</v>
      </c>
      <c r="I974" t="s">
        <v>2667</v>
      </c>
      <c r="J974" s="1">
        <v>44075</v>
      </c>
    </row>
    <row r="975" spans="1:10">
      <c r="A975" t="s">
        <v>2668</v>
      </c>
      <c r="B975" t="s">
        <v>2669</v>
      </c>
      <c r="C975">
        <v>39</v>
      </c>
      <c r="D975">
        <v>41.86</v>
      </c>
      <c r="E975">
        <v>143</v>
      </c>
      <c r="F975">
        <v>22.49</v>
      </c>
      <c r="G975">
        <v>-2228</v>
      </c>
      <c r="H975" t="s">
        <v>593</v>
      </c>
      <c r="I975" t="s">
        <v>2669</v>
      </c>
      <c r="J975" s="1">
        <v>44075</v>
      </c>
    </row>
    <row r="976" spans="1:10">
      <c r="A976" t="s">
        <v>2670</v>
      </c>
      <c r="B976" t="s">
        <v>2671</v>
      </c>
      <c r="C976">
        <v>39</v>
      </c>
      <c r="D976">
        <v>43.47</v>
      </c>
      <c r="E976">
        <v>143</v>
      </c>
      <c r="F976">
        <v>2.2999999999999998</v>
      </c>
      <c r="G976">
        <v>-1569</v>
      </c>
      <c r="H976" t="s">
        <v>593</v>
      </c>
      <c r="I976" t="s">
        <v>2671</v>
      </c>
      <c r="J976" s="1">
        <v>44075</v>
      </c>
    </row>
    <row r="977" spans="1:10">
      <c r="A977" t="s">
        <v>2672</v>
      </c>
      <c r="B977" t="s">
        <v>2673</v>
      </c>
      <c r="C977">
        <v>39</v>
      </c>
      <c r="D977">
        <v>44.67</v>
      </c>
      <c r="E977">
        <v>142</v>
      </c>
      <c r="F977">
        <v>41.42</v>
      </c>
      <c r="G977">
        <v>-914</v>
      </c>
      <c r="H977" t="s">
        <v>593</v>
      </c>
      <c r="I977" t="s">
        <v>2673</v>
      </c>
      <c r="J977" s="1">
        <v>44075</v>
      </c>
    </row>
    <row r="978" spans="1:10">
      <c r="A978" t="s">
        <v>2674</v>
      </c>
      <c r="B978" t="s">
        <v>2675</v>
      </c>
      <c r="C978">
        <v>39</v>
      </c>
      <c r="D978">
        <v>44.31</v>
      </c>
      <c r="E978">
        <v>142</v>
      </c>
      <c r="F978">
        <v>20.45</v>
      </c>
      <c r="G978">
        <v>-569</v>
      </c>
      <c r="H978" t="s">
        <v>593</v>
      </c>
      <c r="I978" t="s">
        <v>2675</v>
      </c>
      <c r="J978" s="1">
        <v>44075</v>
      </c>
    </row>
    <row r="979" spans="1:10">
      <c r="A979" t="s">
        <v>2676</v>
      </c>
      <c r="B979" t="s">
        <v>2677</v>
      </c>
      <c r="C979">
        <v>42</v>
      </c>
      <c r="D979">
        <v>46.13</v>
      </c>
      <c r="E979">
        <v>145</v>
      </c>
      <c r="F979">
        <v>42.69</v>
      </c>
      <c r="G979">
        <v>-2052</v>
      </c>
      <c r="H979" t="s">
        <v>593</v>
      </c>
      <c r="I979" t="s">
        <v>2677</v>
      </c>
      <c r="J979" s="1">
        <v>44075</v>
      </c>
    </row>
    <row r="980" spans="1:10">
      <c r="A980" t="s">
        <v>2678</v>
      </c>
      <c r="B980" t="s">
        <v>2679</v>
      </c>
      <c r="C980">
        <v>42</v>
      </c>
      <c r="D980">
        <v>38.42</v>
      </c>
      <c r="E980">
        <v>145</v>
      </c>
      <c r="F980">
        <v>24.38</v>
      </c>
      <c r="G980">
        <v>-2042</v>
      </c>
      <c r="H980" t="s">
        <v>593</v>
      </c>
      <c r="I980" t="s">
        <v>2679</v>
      </c>
      <c r="J980" s="1">
        <v>44075</v>
      </c>
    </row>
    <row r="981" spans="1:10">
      <c r="A981" t="s">
        <v>2680</v>
      </c>
      <c r="B981" t="s">
        <v>2681</v>
      </c>
      <c r="C981">
        <v>42</v>
      </c>
      <c r="D981">
        <v>28.81</v>
      </c>
      <c r="E981">
        <v>145</v>
      </c>
      <c r="F981">
        <v>8.6</v>
      </c>
      <c r="G981">
        <v>-1985</v>
      </c>
      <c r="H981" t="s">
        <v>593</v>
      </c>
      <c r="I981" t="s">
        <v>2681</v>
      </c>
      <c r="J981" s="1">
        <v>44075</v>
      </c>
    </row>
    <row r="982" spans="1:10">
      <c r="A982" t="s">
        <v>2682</v>
      </c>
      <c r="B982" t="s">
        <v>2683</v>
      </c>
      <c r="C982">
        <v>42</v>
      </c>
      <c r="D982">
        <v>13.72</v>
      </c>
      <c r="E982">
        <v>145</v>
      </c>
      <c r="F982">
        <v>12.24</v>
      </c>
      <c r="G982">
        <v>-3149</v>
      </c>
      <c r="H982" t="s">
        <v>593</v>
      </c>
      <c r="I982" t="s">
        <v>2683</v>
      </c>
      <c r="J982" s="1">
        <v>44075</v>
      </c>
    </row>
    <row r="983" spans="1:10">
      <c r="A983" t="s">
        <v>2684</v>
      </c>
      <c r="B983" t="s">
        <v>2685</v>
      </c>
      <c r="C983">
        <v>42</v>
      </c>
      <c r="D983">
        <v>3.69</v>
      </c>
      <c r="E983">
        <v>145</v>
      </c>
      <c r="F983">
        <v>26.22</v>
      </c>
      <c r="G983">
        <v>-3813</v>
      </c>
      <c r="H983" t="s">
        <v>593</v>
      </c>
      <c r="I983" t="s">
        <v>2685</v>
      </c>
      <c r="J983" s="1">
        <v>44075</v>
      </c>
    </row>
    <row r="984" spans="1:10">
      <c r="A984" t="s">
        <v>2686</v>
      </c>
      <c r="B984" t="s">
        <v>2687</v>
      </c>
      <c r="C984">
        <v>41</v>
      </c>
      <c r="D984">
        <v>53.04</v>
      </c>
      <c r="E984">
        <v>145</v>
      </c>
      <c r="F984">
        <v>39.26</v>
      </c>
      <c r="G984">
        <v>-5619</v>
      </c>
      <c r="H984" t="s">
        <v>593</v>
      </c>
      <c r="I984" t="s">
        <v>2687</v>
      </c>
      <c r="J984" s="1">
        <v>44075</v>
      </c>
    </row>
    <row r="985" spans="1:10">
      <c r="A985" t="s">
        <v>2688</v>
      </c>
      <c r="B985" t="s">
        <v>2689</v>
      </c>
      <c r="C985">
        <v>41</v>
      </c>
      <c r="D985">
        <v>39.82</v>
      </c>
      <c r="E985">
        <v>145</v>
      </c>
      <c r="F985">
        <v>31.75</v>
      </c>
      <c r="G985">
        <v>-5953</v>
      </c>
      <c r="H985" t="s">
        <v>593</v>
      </c>
      <c r="I985" t="s">
        <v>2689</v>
      </c>
      <c r="J985" s="1">
        <v>44075</v>
      </c>
    </row>
    <row r="986" spans="1:10">
      <c r="A986" t="s">
        <v>2690</v>
      </c>
      <c r="B986" t="s">
        <v>2691</v>
      </c>
      <c r="C986">
        <v>41</v>
      </c>
      <c r="D986">
        <v>31.81</v>
      </c>
      <c r="E986">
        <v>145</v>
      </c>
      <c r="F986">
        <v>14.9</v>
      </c>
      <c r="G986">
        <v>-5980</v>
      </c>
      <c r="H986" t="s">
        <v>593</v>
      </c>
      <c r="I986" t="s">
        <v>2691</v>
      </c>
      <c r="J986" s="1">
        <v>44075</v>
      </c>
    </row>
    <row r="987" spans="1:10">
      <c r="A987" t="s">
        <v>2692</v>
      </c>
      <c r="B987" t="s">
        <v>2693</v>
      </c>
      <c r="C987">
        <v>41</v>
      </c>
      <c r="D987">
        <v>31.26</v>
      </c>
      <c r="E987">
        <v>144</v>
      </c>
      <c r="F987">
        <v>54.3</v>
      </c>
      <c r="G987">
        <v>-5100</v>
      </c>
      <c r="H987" t="s">
        <v>593</v>
      </c>
      <c r="I987" t="s">
        <v>2693</v>
      </c>
      <c r="J987" s="1">
        <v>44075</v>
      </c>
    </row>
    <row r="988" spans="1:10">
      <c r="A988" t="s">
        <v>2694</v>
      </c>
      <c r="B988" t="s">
        <v>2695</v>
      </c>
      <c r="C988">
        <v>41</v>
      </c>
      <c r="D988">
        <v>39.25</v>
      </c>
      <c r="E988">
        <v>144</v>
      </c>
      <c r="F988">
        <v>40.299999999999997</v>
      </c>
      <c r="G988">
        <v>-4103</v>
      </c>
      <c r="H988" t="s">
        <v>593</v>
      </c>
      <c r="I988" t="s">
        <v>2695</v>
      </c>
      <c r="J988" s="1">
        <v>44075</v>
      </c>
    </row>
    <row r="989" spans="1:10">
      <c r="A989" t="s">
        <v>2696</v>
      </c>
      <c r="B989" t="s">
        <v>2697</v>
      </c>
      <c r="C989">
        <v>41</v>
      </c>
      <c r="D989">
        <v>54.43</v>
      </c>
      <c r="E989">
        <v>144</v>
      </c>
      <c r="F989">
        <v>41.73</v>
      </c>
      <c r="G989">
        <v>-2093</v>
      </c>
      <c r="H989" t="s">
        <v>593</v>
      </c>
      <c r="I989" t="s">
        <v>2697</v>
      </c>
      <c r="J989" s="1">
        <v>44076</v>
      </c>
    </row>
    <row r="990" spans="1:10">
      <c r="A990" t="s">
        <v>2698</v>
      </c>
      <c r="B990" t="s">
        <v>2699</v>
      </c>
      <c r="C990">
        <v>42</v>
      </c>
      <c r="D990">
        <v>4.7</v>
      </c>
      <c r="E990">
        <v>144</v>
      </c>
      <c r="F990">
        <v>38.25</v>
      </c>
      <c r="G990">
        <v>-1772</v>
      </c>
      <c r="H990" t="s">
        <v>593</v>
      </c>
      <c r="I990" t="s">
        <v>2699</v>
      </c>
      <c r="J990" s="1">
        <v>44075</v>
      </c>
    </row>
    <row r="991" spans="1:10">
      <c r="A991" t="s">
        <v>2700</v>
      </c>
      <c r="B991" t="s">
        <v>2701</v>
      </c>
      <c r="C991">
        <v>41</v>
      </c>
      <c r="D991">
        <v>58.75</v>
      </c>
      <c r="E991">
        <v>144</v>
      </c>
      <c r="F991">
        <v>20.67</v>
      </c>
      <c r="G991">
        <v>-1607</v>
      </c>
      <c r="H991" t="s">
        <v>593</v>
      </c>
      <c r="I991" t="s">
        <v>2701</v>
      </c>
      <c r="J991" s="1">
        <v>44076</v>
      </c>
    </row>
    <row r="992" spans="1:10">
      <c r="A992" t="s">
        <v>2702</v>
      </c>
      <c r="B992" t="s">
        <v>2703</v>
      </c>
      <c r="C992">
        <v>41</v>
      </c>
      <c r="D992">
        <v>44.85</v>
      </c>
      <c r="E992">
        <v>144</v>
      </c>
      <c r="F992">
        <v>10.67</v>
      </c>
      <c r="G992">
        <v>-1592</v>
      </c>
      <c r="H992" t="s">
        <v>593</v>
      </c>
      <c r="I992" t="s">
        <v>2703</v>
      </c>
      <c r="J992" s="1">
        <v>44076</v>
      </c>
    </row>
    <row r="993" spans="1:10">
      <c r="A993" t="s">
        <v>2704</v>
      </c>
      <c r="B993" t="s">
        <v>2705</v>
      </c>
      <c r="C993">
        <v>41</v>
      </c>
      <c r="D993">
        <v>29.77</v>
      </c>
      <c r="E993">
        <v>144</v>
      </c>
      <c r="F993">
        <v>5.27</v>
      </c>
      <c r="G993">
        <v>-1950</v>
      </c>
      <c r="H993" t="s">
        <v>593</v>
      </c>
      <c r="I993" t="s">
        <v>2705</v>
      </c>
      <c r="J993" s="1">
        <v>44075</v>
      </c>
    </row>
    <row r="994" spans="1:10">
      <c r="A994" t="s">
        <v>2706</v>
      </c>
      <c r="B994" t="s">
        <v>2707</v>
      </c>
      <c r="C994">
        <v>41</v>
      </c>
      <c r="D994">
        <v>22.45</v>
      </c>
      <c r="E994">
        <v>143</v>
      </c>
      <c r="F994">
        <v>48.04</v>
      </c>
      <c r="G994">
        <v>-2380</v>
      </c>
      <c r="H994" t="s">
        <v>593</v>
      </c>
      <c r="I994" t="s">
        <v>2707</v>
      </c>
      <c r="J994" s="1">
        <v>44075</v>
      </c>
    </row>
    <row r="995" spans="1:10">
      <c r="A995" t="s">
        <v>2708</v>
      </c>
      <c r="B995" t="s">
        <v>2709</v>
      </c>
      <c r="C995">
        <v>41</v>
      </c>
      <c r="D995">
        <v>21.86</v>
      </c>
      <c r="E995">
        <v>143</v>
      </c>
      <c r="F995">
        <v>27.18</v>
      </c>
      <c r="G995">
        <v>-2023</v>
      </c>
      <c r="H995" t="s">
        <v>593</v>
      </c>
      <c r="I995" t="s">
        <v>2709</v>
      </c>
      <c r="J995" s="1">
        <v>44075</v>
      </c>
    </row>
    <row r="996" spans="1:10">
      <c r="A996" t="s">
        <v>2710</v>
      </c>
      <c r="B996" t="s">
        <v>2711</v>
      </c>
      <c r="C996">
        <v>41</v>
      </c>
      <c r="D996">
        <v>26.11</v>
      </c>
      <c r="E996">
        <v>143</v>
      </c>
      <c r="F996">
        <v>7.58</v>
      </c>
      <c r="G996">
        <v>-1509</v>
      </c>
      <c r="H996" t="s">
        <v>593</v>
      </c>
      <c r="I996" t="s">
        <v>2711</v>
      </c>
      <c r="J996" s="1">
        <v>44075</v>
      </c>
    </row>
    <row r="997" spans="1:10">
      <c r="A997" t="s">
        <v>2712</v>
      </c>
      <c r="B997" t="s">
        <v>2713</v>
      </c>
      <c r="C997">
        <v>41</v>
      </c>
      <c r="D997">
        <v>33.64</v>
      </c>
      <c r="E997">
        <v>142</v>
      </c>
      <c r="F997">
        <v>49.06</v>
      </c>
      <c r="G997">
        <v>-986</v>
      </c>
      <c r="H997" t="s">
        <v>593</v>
      </c>
      <c r="I997" t="s">
        <v>2713</v>
      </c>
      <c r="J997" s="1">
        <v>44075</v>
      </c>
    </row>
    <row r="998" spans="1:10">
      <c r="A998" t="s">
        <v>2714</v>
      </c>
      <c r="B998" t="s">
        <v>2715</v>
      </c>
      <c r="C998">
        <v>41</v>
      </c>
      <c r="D998">
        <v>36.57</v>
      </c>
      <c r="E998">
        <v>142</v>
      </c>
      <c r="F998">
        <v>28.72</v>
      </c>
      <c r="G998">
        <v>-1165</v>
      </c>
      <c r="H998" t="s">
        <v>593</v>
      </c>
      <c r="I998" t="s">
        <v>2715</v>
      </c>
      <c r="J998" s="1">
        <v>44075</v>
      </c>
    </row>
    <row r="999" spans="1:10">
      <c r="A999" t="s">
        <v>2716</v>
      </c>
      <c r="B999" t="s">
        <v>2717</v>
      </c>
      <c r="C999">
        <v>41</v>
      </c>
      <c r="D999">
        <v>25.49</v>
      </c>
      <c r="E999">
        <v>142</v>
      </c>
      <c r="F999">
        <v>13.16</v>
      </c>
      <c r="G999">
        <v>-1189</v>
      </c>
      <c r="H999" t="s">
        <v>593</v>
      </c>
      <c r="I999" t="s">
        <v>2717</v>
      </c>
      <c r="J999" s="1">
        <v>44075</v>
      </c>
    </row>
    <row r="1000" spans="1:10">
      <c r="A1000" t="s">
        <v>2718</v>
      </c>
      <c r="B1000" t="s">
        <v>2719</v>
      </c>
      <c r="C1000">
        <v>41</v>
      </c>
      <c r="D1000">
        <v>11.93</v>
      </c>
      <c r="E1000">
        <v>142</v>
      </c>
      <c r="F1000">
        <v>1.63</v>
      </c>
      <c r="G1000">
        <v>-1029</v>
      </c>
      <c r="H1000" t="s">
        <v>593</v>
      </c>
      <c r="I1000" t="s">
        <v>2719</v>
      </c>
      <c r="J1000" s="1">
        <v>44075</v>
      </c>
    </row>
    <row r="1001" spans="1:10">
      <c r="A1001" t="s">
        <v>2720</v>
      </c>
      <c r="B1001" t="s">
        <v>2721</v>
      </c>
      <c r="C1001">
        <v>40</v>
      </c>
      <c r="D1001">
        <v>57.24</v>
      </c>
      <c r="E1001">
        <v>141</v>
      </c>
      <c r="F1001">
        <v>52.57</v>
      </c>
      <c r="G1001">
        <v>-529</v>
      </c>
      <c r="H1001" t="s">
        <v>593</v>
      </c>
      <c r="I1001" t="s">
        <v>2721</v>
      </c>
      <c r="J1001" s="1">
        <v>44075</v>
      </c>
    </row>
    <row r="1002" spans="1:10">
      <c r="A1002" t="s">
        <v>2722</v>
      </c>
      <c r="B1002" t="s">
        <v>2723</v>
      </c>
      <c r="C1002">
        <v>42</v>
      </c>
      <c r="D1002">
        <v>48.38</v>
      </c>
      <c r="E1002">
        <v>146</v>
      </c>
      <c r="F1002">
        <v>1.27</v>
      </c>
      <c r="G1002">
        <v>-2427</v>
      </c>
      <c r="H1002" t="s">
        <v>593</v>
      </c>
      <c r="I1002" t="s">
        <v>2723</v>
      </c>
      <c r="J1002" s="1">
        <v>44075</v>
      </c>
    </row>
    <row r="1003" spans="1:10">
      <c r="A1003" t="s">
        <v>2724</v>
      </c>
      <c r="B1003" t="s">
        <v>2725</v>
      </c>
      <c r="C1003">
        <v>42</v>
      </c>
      <c r="D1003">
        <v>34.840000000000003</v>
      </c>
      <c r="E1003">
        <v>146</v>
      </c>
      <c r="F1003">
        <v>4.68</v>
      </c>
      <c r="G1003">
        <v>-2830</v>
      </c>
      <c r="H1003" t="s">
        <v>593</v>
      </c>
      <c r="I1003" t="s">
        <v>2725</v>
      </c>
      <c r="J1003" s="1">
        <v>44075</v>
      </c>
    </row>
    <row r="1004" spans="1:10">
      <c r="A1004" t="s">
        <v>2726</v>
      </c>
      <c r="B1004" t="s">
        <v>2727</v>
      </c>
      <c r="C1004">
        <v>42</v>
      </c>
      <c r="D1004">
        <v>5.66</v>
      </c>
      <c r="E1004">
        <v>146</v>
      </c>
      <c r="F1004">
        <v>13.9</v>
      </c>
      <c r="G1004">
        <v>-5710</v>
      </c>
      <c r="H1004" t="s">
        <v>593</v>
      </c>
      <c r="I1004" t="s">
        <v>2727</v>
      </c>
      <c r="J1004" s="1">
        <v>44075</v>
      </c>
    </row>
    <row r="1005" spans="1:10">
      <c r="A1005" t="s">
        <v>2728</v>
      </c>
      <c r="B1005" t="s">
        <v>2729</v>
      </c>
      <c r="C1005">
        <v>41</v>
      </c>
      <c r="D1005">
        <v>39.92</v>
      </c>
      <c r="E1005">
        <v>146</v>
      </c>
      <c r="F1005">
        <v>10.48</v>
      </c>
      <c r="G1005">
        <v>-6950</v>
      </c>
      <c r="H1005" t="s">
        <v>593</v>
      </c>
      <c r="I1005" t="s">
        <v>2729</v>
      </c>
      <c r="J1005" s="1">
        <v>44075</v>
      </c>
    </row>
    <row r="1006" spans="1:10">
      <c r="A1006" t="s">
        <v>2730</v>
      </c>
      <c r="B1006" t="s">
        <v>2731</v>
      </c>
      <c r="C1006">
        <v>41</v>
      </c>
      <c r="D1006">
        <v>22.3</v>
      </c>
      <c r="E1006">
        <v>145</v>
      </c>
      <c r="F1006">
        <v>36.32</v>
      </c>
      <c r="G1006">
        <v>-6680</v>
      </c>
      <c r="H1006" t="s">
        <v>593</v>
      </c>
      <c r="I1006" t="s">
        <v>2731</v>
      </c>
      <c r="J1006" s="1">
        <v>44075</v>
      </c>
    </row>
    <row r="1007" spans="1:10">
      <c r="A1007" t="s">
        <v>2732</v>
      </c>
      <c r="B1007" t="s">
        <v>2733</v>
      </c>
      <c r="C1007">
        <v>40</v>
      </c>
      <c r="D1007">
        <v>53.99</v>
      </c>
      <c r="E1007">
        <v>145</v>
      </c>
      <c r="F1007">
        <v>23.57</v>
      </c>
      <c r="G1007">
        <v>-6012</v>
      </c>
      <c r="H1007" t="s">
        <v>593</v>
      </c>
      <c r="I1007" t="s">
        <v>2733</v>
      </c>
      <c r="J1007" s="1">
        <v>44075</v>
      </c>
    </row>
    <row r="1008" spans="1:10">
      <c r="A1008" t="s">
        <v>2734</v>
      </c>
      <c r="B1008" t="s">
        <v>2735</v>
      </c>
      <c r="C1008">
        <v>40</v>
      </c>
      <c r="D1008">
        <v>32.159999999999997</v>
      </c>
      <c r="E1008">
        <v>144</v>
      </c>
      <c r="F1008">
        <v>56.29</v>
      </c>
      <c r="G1008">
        <v>-6160</v>
      </c>
      <c r="H1008" t="s">
        <v>593</v>
      </c>
      <c r="I1008" t="s">
        <v>2735</v>
      </c>
      <c r="J1008" s="1">
        <v>44075</v>
      </c>
    </row>
    <row r="1009" spans="1:10">
      <c r="A1009" t="s">
        <v>2736</v>
      </c>
      <c r="B1009" t="s">
        <v>2737</v>
      </c>
      <c r="C1009">
        <v>40</v>
      </c>
      <c r="D1009">
        <v>1.91</v>
      </c>
      <c r="E1009">
        <v>144</v>
      </c>
      <c r="F1009">
        <v>48.53</v>
      </c>
      <c r="G1009">
        <v>-5900</v>
      </c>
      <c r="H1009" t="s">
        <v>593</v>
      </c>
      <c r="I1009" t="s">
        <v>2737</v>
      </c>
      <c r="J1009" s="1">
        <v>44075</v>
      </c>
    </row>
    <row r="1010" spans="1:10">
      <c r="A1010" t="s">
        <v>2738</v>
      </c>
      <c r="B1010" t="s">
        <v>2739</v>
      </c>
      <c r="C1010">
        <v>39</v>
      </c>
      <c r="D1010">
        <v>31.03</v>
      </c>
      <c r="E1010">
        <v>144</v>
      </c>
      <c r="F1010">
        <v>43.15</v>
      </c>
      <c r="G1010">
        <v>-6054</v>
      </c>
      <c r="H1010" t="s">
        <v>593</v>
      </c>
      <c r="I1010" t="s">
        <v>2739</v>
      </c>
      <c r="J1010" s="1">
        <v>44075</v>
      </c>
    </row>
    <row r="1011" spans="1:10">
      <c r="A1011" t="s">
        <v>2740</v>
      </c>
      <c r="B1011" t="s">
        <v>2741</v>
      </c>
      <c r="C1011">
        <v>39</v>
      </c>
      <c r="D1011">
        <v>0.43</v>
      </c>
      <c r="E1011">
        <v>144</v>
      </c>
      <c r="F1011">
        <v>35.49</v>
      </c>
      <c r="G1011">
        <v>-6160</v>
      </c>
      <c r="H1011" t="s">
        <v>593</v>
      </c>
      <c r="I1011" t="s">
        <v>2741</v>
      </c>
      <c r="J1011" s="1">
        <v>44075</v>
      </c>
    </row>
    <row r="1012" spans="1:10">
      <c r="A1012" t="s">
        <v>2742</v>
      </c>
      <c r="B1012" t="s">
        <v>2743</v>
      </c>
      <c r="C1012">
        <v>38</v>
      </c>
      <c r="D1012">
        <v>29.94</v>
      </c>
      <c r="E1012">
        <v>144</v>
      </c>
      <c r="F1012">
        <v>27.22</v>
      </c>
      <c r="G1012">
        <v>-6118</v>
      </c>
      <c r="H1012" t="s">
        <v>593</v>
      </c>
      <c r="I1012" t="s">
        <v>2743</v>
      </c>
      <c r="J1012" s="1">
        <v>44075</v>
      </c>
    </row>
    <row r="1013" spans="1:10">
      <c r="A1013" t="s">
        <v>2744</v>
      </c>
      <c r="B1013" t="s">
        <v>2745</v>
      </c>
      <c r="C1013">
        <v>37</v>
      </c>
      <c r="D1013">
        <v>59.27</v>
      </c>
      <c r="E1013">
        <v>144</v>
      </c>
      <c r="F1013">
        <v>20.14</v>
      </c>
      <c r="G1013">
        <v>-6111</v>
      </c>
      <c r="H1013" t="s">
        <v>593</v>
      </c>
      <c r="I1013" t="s">
        <v>2745</v>
      </c>
      <c r="J1013" s="1">
        <v>44075</v>
      </c>
    </row>
    <row r="1014" spans="1:10">
      <c r="A1014" t="s">
        <v>2746</v>
      </c>
      <c r="B1014" t="s">
        <v>2747</v>
      </c>
      <c r="C1014">
        <v>37</v>
      </c>
      <c r="D1014">
        <v>29.17</v>
      </c>
      <c r="E1014">
        <v>144</v>
      </c>
      <c r="F1014">
        <v>10.54</v>
      </c>
      <c r="G1014">
        <v>-6174</v>
      </c>
      <c r="H1014" t="s">
        <v>593</v>
      </c>
      <c r="I1014" t="s">
        <v>2747</v>
      </c>
      <c r="J1014" s="1">
        <v>44075</v>
      </c>
    </row>
    <row r="1015" spans="1:10">
      <c r="A1015" t="s">
        <v>2748</v>
      </c>
      <c r="B1015" t="s">
        <v>2749</v>
      </c>
      <c r="C1015">
        <v>37</v>
      </c>
      <c r="D1015">
        <v>0.72</v>
      </c>
      <c r="E1015">
        <v>143</v>
      </c>
      <c r="F1015">
        <v>57.34</v>
      </c>
      <c r="G1015">
        <v>-6228</v>
      </c>
      <c r="H1015" t="s">
        <v>593</v>
      </c>
      <c r="I1015" t="s">
        <v>2749</v>
      </c>
      <c r="J1015" s="1">
        <v>44075</v>
      </c>
    </row>
    <row r="1016" spans="1:10">
      <c r="A1016" t="s">
        <v>2750</v>
      </c>
      <c r="B1016" t="s">
        <v>2751</v>
      </c>
      <c r="C1016">
        <v>36</v>
      </c>
      <c r="D1016">
        <v>34.49</v>
      </c>
      <c r="E1016">
        <v>143</v>
      </c>
      <c r="F1016">
        <v>36.35</v>
      </c>
      <c r="G1016">
        <v>-6433</v>
      </c>
      <c r="H1016" t="s">
        <v>593</v>
      </c>
      <c r="I1016" t="s">
        <v>2751</v>
      </c>
      <c r="J1016" s="1">
        <v>44075</v>
      </c>
    </row>
    <row r="1017" spans="1:10">
      <c r="A1017" t="s">
        <v>2752</v>
      </c>
      <c r="B1017" t="s">
        <v>2753</v>
      </c>
      <c r="C1017">
        <v>36</v>
      </c>
      <c r="D1017">
        <v>7.57</v>
      </c>
      <c r="E1017">
        <v>143</v>
      </c>
      <c r="F1017">
        <v>16.940000000000001</v>
      </c>
      <c r="G1017">
        <v>-6513</v>
      </c>
      <c r="H1017" t="s">
        <v>593</v>
      </c>
      <c r="I1017" t="s">
        <v>2753</v>
      </c>
      <c r="J1017" s="1">
        <v>44075</v>
      </c>
    </row>
    <row r="1018" spans="1:10">
      <c r="A1018" t="s">
        <v>2754</v>
      </c>
      <c r="B1018" t="s">
        <v>2755</v>
      </c>
      <c r="C1018">
        <v>35</v>
      </c>
      <c r="D1018">
        <v>40.47</v>
      </c>
      <c r="E1018">
        <v>142</v>
      </c>
      <c r="F1018">
        <v>58.13</v>
      </c>
      <c r="G1018">
        <v>-6625</v>
      </c>
      <c r="H1018" t="s">
        <v>593</v>
      </c>
      <c r="I1018" t="s">
        <v>2755</v>
      </c>
      <c r="J1018" s="1">
        <v>44075</v>
      </c>
    </row>
    <row r="1019" spans="1:10">
      <c r="A1019" t="s">
        <v>2756</v>
      </c>
      <c r="B1019" t="s">
        <v>2757</v>
      </c>
      <c r="C1019">
        <v>35</v>
      </c>
      <c r="D1019">
        <v>12.68</v>
      </c>
      <c r="E1019">
        <v>142</v>
      </c>
      <c r="F1019">
        <v>40.79</v>
      </c>
      <c r="G1019">
        <v>-6319</v>
      </c>
      <c r="H1019" t="s">
        <v>593</v>
      </c>
      <c r="I1019" t="s">
        <v>2757</v>
      </c>
      <c r="J1019" s="1">
        <v>44075</v>
      </c>
    </row>
    <row r="1020" spans="1:10">
      <c r="A1020" t="s">
        <v>2758</v>
      </c>
      <c r="B1020" t="s">
        <v>2759</v>
      </c>
      <c r="C1020">
        <v>34</v>
      </c>
      <c r="D1020">
        <v>42.71</v>
      </c>
      <c r="E1020">
        <v>142</v>
      </c>
      <c r="F1020">
        <v>31.25</v>
      </c>
      <c r="G1020">
        <v>-6284</v>
      </c>
      <c r="H1020" t="s">
        <v>593</v>
      </c>
      <c r="I1020" t="s">
        <v>2759</v>
      </c>
      <c r="J1020" s="1">
        <v>44075</v>
      </c>
    </row>
    <row r="1021" spans="1:10">
      <c r="A1021" t="s">
        <v>2760</v>
      </c>
      <c r="B1021" t="s">
        <v>2761</v>
      </c>
      <c r="C1021">
        <v>34</v>
      </c>
      <c r="D1021">
        <v>15.62</v>
      </c>
      <c r="E1021">
        <v>142</v>
      </c>
      <c r="F1021">
        <v>14.33</v>
      </c>
      <c r="G1021">
        <v>-7830</v>
      </c>
      <c r="H1021" t="s">
        <v>593</v>
      </c>
      <c r="I1021" t="s">
        <v>2761</v>
      </c>
      <c r="J1021" s="1">
        <v>44075</v>
      </c>
    </row>
    <row r="1022" spans="1:10">
      <c r="A1022" t="s">
        <v>2762</v>
      </c>
      <c r="B1022" t="s">
        <v>2763</v>
      </c>
      <c r="C1022">
        <v>33</v>
      </c>
      <c r="D1022">
        <v>57.71</v>
      </c>
      <c r="E1022">
        <v>141</v>
      </c>
      <c r="F1022">
        <v>43.75</v>
      </c>
      <c r="G1022">
        <v>-7797</v>
      </c>
      <c r="H1022" t="s">
        <v>593</v>
      </c>
      <c r="I1022" t="s">
        <v>2763</v>
      </c>
      <c r="J1022" s="1">
        <v>44075</v>
      </c>
    </row>
    <row r="1023" spans="1:10">
      <c r="A1023" t="s">
        <v>2764</v>
      </c>
      <c r="B1023" t="s">
        <v>2765</v>
      </c>
      <c r="C1023">
        <v>33</v>
      </c>
      <c r="D1023">
        <v>51.61</v>
      </c>
      <c r="E1023">
        <v>141</v>
      </c>
      <c r="F1023">
        <v>7.69</v>
      </c>
      <c r="G1023">
        <v>-3941</v>
      </c>
      <c r="H1023" t="s">
        <v>593</v>
      </c>
      <c r="I1023" t="s">
        <v>2765</v>
      </c>
      <c r="J1023" s="1">
        <v>44075</v>
      </c>
    </row>
    <row r="1024" spans="1:10">
      <c r="A1024" t="s">
        <v>2766</v>
      </c>
      <c r="B1024" t="s">
        <v>2767</v>
      </c>
      <c r="C1024">
        <v>33</v>
      </c>
      <c r="D1024">
        <v>56.69</v>
      </c>
      <c r="E1024">
        <v>140</v>
      </c>
      <c r="F1024">
        <v>31.13</v>
      </c>
      <c r="G1024">
        <v>-1723</v>
      </c>
      <c r="H1024" t="s">
        <v>593</v>
      </c>
      <c r="I1024" t="s">
        <v>2767</v>
      </c>
      <c r="J1024" s="1">
        <v>44075</v>
      </c>
    </row>
    <row r="1025" spans="1:11">
      <c r="A1025" t="s">
        <v>2768</v>
      </c>
      <c r="B1025" t="s">
        <v>2769</v>
      </c>
      <c r="C1025">
        <v>34</v>
      </c>
      <c r="D1025">
        <v>10.64</v>
      </c>
      <c r="E1025">
        <v>139</v>
      </c>
      <c r="F1025">
        <v>58.88</v>
      </c>
      <c r="G1025">
        <v>-1276</v>
      </c>
      <c r="H1025" t="s">
        <v>593</v>
      </c>
      <c r="I1025" t="s">
        <v>2769</v>
      </c>
      <c r="J1025" s="1">
        <v>44075</v>
      </c>
    </row>
    <row r="1026" spans="1:11">
      <c r="A1026" t="s">
        <v>2770</v>
      </c>
      <c r="B1026" t="s">
        <v>2771</v>
      </c>
      <c r="C1026">
        <v>34</v>
      </c>
      <c r="D1026">
        <v>40.18</v>
      </c>
      <c r="E1026">
        <v>139</v>
      </c>
      <c r="F1026">
        <v>49</v>
      </c>
      <c r="G1026">
        <v>-2411</v>
      </c>
      <c r="H1026" t="s">
        <v>593</v>
      </c>
      <c r="I1026" t="s">
        <v>2771</v>
      </c>
      <c r="J1026" s="1">
        <v>44075</v>
      </c>
    </row>
    <row r="1027" spans="1:11">
      <c r="A1027" t="s">
        <v>2772</v>
      </c>
      <c r="B1027" t="s">
        <v>2773</v>
      </c>
      <c r="C1027">
        <v>34</v>
      </c>
      <c r="D1027">
        <v>37.96</v>
      </c>
      <c r="E1027">
        <v>137</v>
      </c>
      <c r="F1027">
        <v>13.86</v>
      </c>
      <c r="G1027">
        <v>40</v>
      </c>
      <c r="H1027" t="s">
        <v>59</v>
      </c>
      <c r="I1027" t="s">
        <v>2774</v>
      </c>
      <c r="K1027" s="1">
        <v>38776</v>
      </c>
    </row>
    <row r="1028" spans="1:11">
      <c r="A1028" t="s">
        <v>2775</v>
      </c>
      <c r="B1028" t="s">
        <v>2776</v>
      </c>
      <c r="C1028">
        <v>35</v>
      </c>
      <c r="D1028">
        <v>28.72</v>
      </c>
      <c r="E1028">
        <v>137</v>
      </c>
      <c r="F1028">
        <v>44.1</v>
      </c>
      <c r="G1028">
        <v>802</v>
      </c>
      <c r="H1028" t="s">
        <v>29</v>
      </c>
      <c r="I1028" t="s">
        <v>2777</v>
      </c>
      <c r="K1028" s="1">
        <v>38793</v>
      </c>
    </row>
    <row r="1029" spans="1:11">
      <c r="A1029" t="s">
        <v>2778</v>
      </c>
      <c r="B1029" t="s">
        <v>2779</v>
      </c>
      <c r="C1029">
        <v>35</v>
      </c>
      <c r="D1029">
        <v>31.4</v>
      </c>
      <c r="E1029">
        <v>139</v>
      </c>
      <c r="F1029">
        <v>18.88</v>
      </c>
      <c r="G1029">
        <v>80</v>
      </c>
      <c r="H1029" t="s">
        <v>29</v>
      </c>
      <c r="I1029" t="s">
        <v>2780</v>
      </c>
      <c r="K1029" s="1">
        <v>38808</v>
      </c>
    </row>
    <row r="1030" spans="1:11">
      <c r="A1030" t="s">
        <v>2781</v>
      </c>
      <c r="B1030" t="s">
        <v>2782</v>
      </c>
      <c r="C1030">
        <v>34</v>
      </c>
      <c r="D1030">
        <v>55.91</v>
      </c>
      <c r="E1030">
        <v>137</v>
      </c>
      <c r="F1030">
        <v>3.4</v>
      </c>
      <c r="G1030">
        <v>10</v>
      </c>
      <c r="H1030" t="s">
        <v>29</v>
      </c>
      <c r="I1030" t="s">
        <v>2783</v>
      </c>
      <c r="J1030" s="1">
        <v>36104</v>
      </c>
      <c r="K1030" s="1">
        <v>37454</v>
      </c>
    </row>
    <row r="1031" spans="1:11">
      <c r="A1031" t="s">
        <v>2784</v>
      </c>
      <c r="B1031" t="s">
        <v>2785</v>
      </c>
      <c r="C1031">
        <v>35</v>
      </c>
      <c r="D1031">
        <v>19.02</v>
      </c>
      <c r="E1031">
        <v>139</v>
      </c>
      <c r="F1031">
        <v>1.48</v>
      </c>
      <c r="G1031">
        <v>476</v>
      </c>
      <c r="H1031" t="s">
        <v>29</v>
      </c>
      <c r="I1031" t="s">
        <v>2786</v>
      </c>
      <c r="K1031" s="1">
        <v>38810</v>
      </c>
    </row>
    <row r="1032" spans="1:11">
      <c r="A1032" t="s">
        <v>2787</v>
      </c>
      <c r="B1032" t="s">
        <v>1542</v>
      </c>
      <c r="C1032">
        <v>35</v>
      </c>
      <c r="D1032">
        <v>13.16</v>
      </c>
      <c r="E1032">
        <v>137</v>
      </c>
      <c r="F1032">
        <v>24.23</v>
      </c>
      <c r="G1032">
        <v>630</v>
      </c>
      <c r="H1032" t="s">
        <v>29</v>
      </c>
      <c r="I1032" t="s">
        <v>2788</v>
      </c>
      <c r="J1032" s="1">
        <v>37021</v>
      </c>
      <c r="K1032" s="1">
        <v>37453</v>
      </c>
    </row>
    <row r="1033" spans="1:11">
      <c r="A1033" t="s">
        <v>2789</v>
      </c>
      <c r="B1033" t="s">
        <v>1753</v>
      </c>
      <c r="C1033">
        <v>36</v>
      </c>
      <c r="D1033">
        <v>38.06</v>
      </c>
      <c r="E1033">
        <v>139</v>
      </c>
      <c r="F1033">
        <v>27.68</v>
      </c>
      <c r="G1033">
        <v>755</v>
      </c>
      <c r="H1033" t="s">
        <v>59</v>
      </c>
      <c r="I1033" t="s">
        <v>1754</v>
      </c>
      <c r="K1033" s="1">
        <v>38792</v>
      </c>
    </row>
    <row r="1034" spans="1:11">
      <c r="A1034" t="s">
        <v>2790</v>
      </c>
      <c r="B1034" t="s">
        <v>2791</v>
      </c>
      <c r="C1034">
        <v>35</v>
      </c>
      <c r="D1034">
        <v>38.32</v>
      </c>
      <c r="E1034">
        <v>138</v>
      </c>
      <c r="F1034">
        <v>22.22</v>
      </c>
      <c r="G1034">
        <v>800</v>
      </c>
      <c r="H1034" t="s">
        <v>59</v>
      </c>
      <c r="I1034" t="s">
        <v>2792</v>
      </c>
      <c r="K1034" s="1">
        <v>38783</v>
      </c>
    </row>
    <row r="1035" spans="1:11">
      <c r="A1035" t="s">
        <v>2793</v>
      </c>
      <c r="B1035" t="s">
        <v>2794</v>
      </c>
      <c r="C1035">
        <v>35</v>
      </c>
      <c r="D1035">
        <v>24.24</v>
      </c>
      <c r="E1035">
        <v>139</v>
      </c>
      <c r="F1035">
        <v>21.23</v>
      </c>
      <c r="G1035">
        <v>18</v>
      </c>
      <c r="H1035" t="s">
        <v>29</v>
      </c>
      <c r="I1035" t="s">
        <v>2795</v>
      </c>
      <c r="K1035" s="1">
        <v>37713</v>
      </c>
    </row>
    <row r="1036" spans="1:11">
      <c r="A1036" t="s">
        <v>2796</v>
      </c>
      <c r="B1036" t="s">
        <v>2797</v>
      </c>
      <c r="C1036">
        <v>35</v>
      </c>
      <c r="D1036">
        <v>32.75</v>
      </c>
      <c r="E1036">
        <v>140</v>
      </c>
      <c r="F1036">
        <v>14.5</v>
      </c>
      <c r="G1036">
        <v>65</v>
      </c>
      <c r="H1036" t="s">
        <v>29</v>
      </c>
      <c r="I1036" t="s">
        <v>2798</v>
      </c>
      <c r="K1036" s="1">
        <v>37713</v>
      </c>
    </row>
    <row r="1037" spans="1:11">
      <c r="A1037" t="s">
        <v>2799</v>
      </c>
      <c r="B1037" t="s">
        <v>2800</v>
      </c>
      <c r="C1037">
        <v>35</v>
      </c>
      <c r="D1037">
        <v>42.33</v>
      </c>
      <c r="E1037">
        <v>140</v>
      </c>
      <c r="F1037">
        <v>51.1</v>
      </c>
      <c r="G1037">
        <v>52</v>
      </c>
      <c r="H1037" t="s">
        <v>29</v>
      </c>
      <c r="I1037" t="s">
        <v>2801</v>
      </c>
      <c r="K1037" s="1">
        <v>38809</v>
      </c>
    </row>
    <row r="1038" spans="1:11">
      <c r="A1038" t="s">
        <v>2802</v>
      </c>
      <c r="B1038" t="s">
        <v>2803</v>
      </c>
      <c r="C1038">
        <v>34</v>
      </c>
      <c r="D1038">
        <v>58.24</v>
      </c>
      <c r="E1038">
        <v>139</v>
      </c>
      <c r="F1038">
        <v>56.75</v>
      </c>
      <c r="G1038">
        <v>-698</v>
      </c>
      <c r="H1038" t="s">
        <v>29</v>
      </c>
      <c r="I1038" t="s">
        <v>2804</v>
      </c>
      <c r="K1038" s="1">
        <v>37756</v>
      </c>
    </row>
    <row r="1039" spans="1:11">
      <c r="A1039" t="s">
        <v>2805</v>
      </c>
      <c r="B1039" t="s">
        <v>2806</v>
      </c>
      <c r="C1039">
        <v>35</v>
      </c>
      <c r="D1039">
        <v>57.13</v>
      </c>
      <c r="E1039">
        <v>140</v>
      </c>
      <c r="F1039">
        <v>19.809999999999999</v>
      </c>
      <c r="G1039">
        <v>7</v>
      </c>
      <c r="H1039" t="s">
        <v>29</v>
      </c>
      <c r="I1039" t="s">
        <v>2807</v>
      </c>
      <c r="K1039" s="1">
        <v>37713</v>
      </c>
    </row>
    <row r="1040" spans="1:11">
      <c r="A1040" t="s">
        <v>2808</v>
      </c>
      <c r="B1040" t="s">
        <v>2809</v>
      </c>
      <c r="C1040">
        <v>35</v>
      </c>
      <c r="D1040">
        <v>44.35</v>
      </c>
      <c r="E1040">
        <v>138</v>
      </c>
      <c r="F1040">
        <v>48.13</v>
      </c>
      <c r="G1040">
        <v>897</v>
      </c>
      <c r="H1040" t="s">
        <v>29</v>
      </c>
      <c r="I1040" t="s">
        <v>2810</v>
      </c>
      <c r="K1040" s="1">
        <v>38810</v>
      </c>
    </row>
    <row r="1041" spans="1:11">
      <c r="A1041" t="s">
        <v>2811</v>
      </c>
      <c r="B1041" t="s">
        <v>2812</v>
      </c>
      <c r="C1041">
        <v>35</v>
      </c>
      <c r="D1041">
        <v>39.229999999999997</v>
      </c>
      <c r="E1041">
        <v>139</v>
      </c>
      <c r="F1041">
        <v>28.22</v>
      </c>
      <c r="G1041">
        <v>-2707</v>
      </c>
      <c r="H1041" t="s">
        <v>29</v>
      </c>
      <c r="I1041" t="s">
        <v>2813</v>
      </c>
      <c r="K1041" s="1">
        <v>37756</v>
      </c>
    </row>
    <row r="1042" spans="1:11">
      <c r="A1042" t="s">
        <v>2814</v>
      </c>
      <c r="B1042" t="s">
        <v>2815</v>
      </c>
      <c r="C1042">
        <v>35</v>
      </c>
      <c r="D1042">
        <v>14.18</v>
      </c>
      <c r="E1042">
        <v>138</v>
      </c>
      <c r="F1042">
        <v>35.630000000000003</v>
      </c>
      <c r="G1042">
        <v>139</v>
      </c>
      <c r="H1042" t="s">
        <v>29</v>
      </c>
      <c r="I1042" t="s">
        <v>2816</v>
      </c>
      <c r="K1042" s="1">
        <v>38754</v>
      </c>
    </row>
    <row r="1043" spans="1:11">
      <c r="A1043" t="s">
        <v>2817</v>
      </c>
      <c r="B1043" t="s">
        <v>2818</v>
      </c>
      <c r="C1043">
        <v>36</v>
      </c>
      <c r="D1043">
        <v>14.69</v>
      </c>
      <c r="E1043">
        <v>137</v>
      </c>
      <c r="F1043">
        <v>11.9</v>
      </c>
      <c r="G1043">
        <v>571</v>
      </c>
      <c r="H1043" t="s">
        <v>29</v>
      </c>
      <c r="I1043" t="s">
        <v>2819</v>
      </c>
      <c r="J1043" s="1">
        <v>37021</v>
      </c>
      <c r="K1043" s="1">
        <v>37454</v>
      </c>
    </row>
    <row r="1044" spans="1:11">
      <c r="A1044" t="s">
        <v>2820</v>
      </c>
      <c r="B1044" t="s">
        <v>2821</v>
      </c>
      <c r="C1044">
        <v>35</v>
      </c>
      <c r="D1044">
        <v>20.67</v>
      </c>
      <c r="E1044">
        <v>139</v>
      </c>
      <c r="F1044">
        <v>51.32</v>
      </c>
      <c r="G1044">
        <v>7</v>
      </c>
      <c r="H1044" t="s">
        <v>29</v>
      </c>
      <c r="I1044" t="s">
        <v>2822</v>
      </c>
      <c r="K1044" s="1">
        <v>37713</v>
      </c>
    </row>
    <row r="1045" spans="1:11">
      <c r="A1045" t="s">
        <v>2823</v>
      </c>
      <c r="B1045" t="s">
        <v>2824</v>
      </c>
      <c r="C1045">
        <v>35</v>
      </c>
      <c r="D1045">
        <v>43.83</v>
      </c>
      <c r="E1045">
        <v>137</v>
      </c>
      <c r="F1045">
        <v>18.13</v>
      </c>
      <c r="G1045">
        <v>620</v>
      </c>
      <c r="H1045" t="s">
        <v>59</v>
      </c>
      <c r="I1045" t="s">
        <v>2825</v>
      </c>
      <c r="K1045" s="1">
        <v>38804</v>
      </c>
    </row>
    <row r="1046" spans="1:11">
      <c r="A1046" t="s">
        <v>2826</v>
      </c>
      <c r="B1046" t="s">
        <v>2827</v>
      </c>
      <c r="C1046">
        <v>34</v>
      </c>
      <c r="D1046">
        <v>44.28</v>
      </c>
      <c r="E1046">
        <v>139</v>
      </c>
      <c r="F1046">
        <v>22.84</v>
      </c>
      <c r="G1046">
        <v>480</v>
      </c>
      <c r="H1046" t="s">
        <v>29</v>
      </c>
      <c r="I1046" t="s">
        <v>2828</v>
      </c>
    </row>
    <row r="1047" spans="1:11">
      <c r="A1047" t="s">
        <v>2829</v>
      </c>
      <c r="B1047" t="s">
        <v>2830</v>
      </c>
      <c r="C1047">
        <v>34</v>
      </c>
      <c r="D1047">
        <v>47.31</v>
      </c>
      <c r="E1047">
        <v>137</v>
      </c>
      <c r="F1047">
        <v>6.34</v>
      </c>
      <c r="G1047">
        <v>1</v>
      </c>
      <c r="H1047" t="s">
        <v>29</v>
      </c>
      <c r="I1047" t="s">
        <v>2831</v>
      </c>
      <c r="J1047" s="1">
        <v>36104</v>
      </c>
      <c r="K1047" s="1">
        <v>37454</v>
      </c>
    </row>
    <row r="1048" spans="1:11">
      <c r="A1048" t="s">
        <v>2832</v>
      </c>
      <c r="B1048" t="s">
        <v>2833</v>
      </c>
      <c r="C1048">
        <v>33</v>
      </c>
      <c r="D1048">
        <v>4.63</v>
      </c>
      <c r="E1048">
        <v>139</v>
      </c>
      <c r="F1048">
        <v>50.38</v>
      </c>
      <c r="G1048">
        <v>36</v>
      </c>
      <c r="H1048" t="s">
        <v>33</v>
      </c>
      <c r="I1048" t="s">
        <v>2834</v>
      </c>
      <c r="K1048" s="1">
        <v>38789</v>
      </c>
    </row>
    <row r="1049" spans="1:11">
      <c r="A1049" t="s">
        <v>2835</v>
      </c>
      <c r="B1049" t="s">
        <v>1984</v>
      </c>
      <c r="C1049">
        <v>34</v>
      </c>
      <c r="D1049">
        <v>58.07</v>
      </c>
      <c r="E1049">
        <v>138</v>
      </c>
      <c r="F1049">
        <v>48.1</v>
      </c>
      <c r="G1049">
        <v>56</v>
      </c>
      <c r="H1049" t="s">
        <v>29</v>
      </c>
      <c r="I1049" t="s">
        <v>1985</v>
      </c>
      <c r="K1049" s="1">
        <v>38810</v>
      </c>
    </row>
    <row r="1050" spans="1:11">
      <c r="A1050" t="s">
        <v>2836</v>
      </c>
      <c r="B1050" t="s">
        <v>2837</v>
      </c>
      <c r="C1050">
        <v>35</v>
      </c>
      <c r="D1050">
        <v>44.31</v>
      </c>
      <c r="E1050">
        <v>139</v>
      </c>
      <c r="F1050">
        <v>4.3899999999999997</v>
      </c>
      <c r="G1050">
        <v>605</v>
      </c>
      <c r="H1050" t="s">
        <v>59</v>
      </c>
      <c r="I1050" t="s">
        <v>2838</v>
      </c>
      <c r="K1050" s="1">
        <v>37756</v>
      </c>
    </row>
    <row r="1051" spans="1:11">
      <c r="A1051" t="s">
        <v>2839</v>
      </c>
      <c r="B1051" t="s">
        <v>2840</v>
      </c>
      <c r="C1051">
        <v>35</v>
      </c>
      <c r="D1051">
        <v>5.79</v>
      </c>
      <c r="E1051">
        <v>138</v>
      </c>
      <c r="F1051">
        <v>8.1</v>
      </c>
      <c r="G1051">
        <v>443</v>
      </c>
      <c r="H1051" t="s">
        <v>29</v>
      </c>
      <c r="I1051" t="s">
        <v>2841</v>
      </c>
      <c r="K1051" s="1">
        <v>38810</v>
      </c>
    </row>
    <row r="1052" spans="1:11">
      <c r="A1052" t="s">
        <v>2842</v>
      </c>
      <c r="B1052" t="s">
        <v>2843</v>
      </c>
      <c r="C1052">
        <v>34</v>
      </c>
      <c r="D1052">
        <v>38.049999999999997</v>
      </c>
      <c r="E1052">
        <v>138</v>
      </c>
      <c r="F1052">
        <v>9.3699999999999992</v>
      </c>
      <c r="G1052">
        <v>31</v>
      </c>
      <c r="H1052" t="s">
        <v>29</v>
      </c>
      <c r="I1052" t="s">
        <v>2844</v>
      </c>
      <c r="K1052" s="1">
        <v>38733</v>
      </c>
    </row>
    <row r="1053" spans="1:11">
      <c r="A1053" t="s">
        <v>2845</v>
      </c>
      <c r="B1053" t="s">
        <v>2846</v>
      </c>
      <c r="C1053">
        <v>35</v>
      </c>
      <c r="D1053">
        <v>0.01</v>
      </c>
      <c r="E1053">
        <v>137</v>
      </c>
      <c r="F1053">
        <v>37.46</v>
      </c>
      <c r="G1053">
        <v>150</v>
      </c>
      <c r="H1053" t="s">
        <v>29</v>
      </c>
      <c r="I1053" t="s">
        <v>2847</v>
      </c>
      <c r="J1053" s="1">
        <v>36104</v>
      </c>
      <c r="K1053" s="1">
        <v>37454</v>
      </c>
    </row>
    <row r="1054" spans="1:11">
      <c r="A1054" t="s">
        <v>2848</v>
      </c>
      <c r="B1054" t="s">
        <v>2849</v>
      </c>
      <c r="C1054">
        <v>35</v>
      </c>
      <c r="D1054">
        <v>33.25</v>
      </c>
      <c r="E1054">
        <v>139</v>
      </c>
      <c r="F1054">
        <v>40.57</v>
      </c>
      <c r="G1054">
        <v>-536</v>
      </c>
      <c r="H1054" t="s">
        <v>29</v>
      </c>
      <c r="I1054" t="s">
        <v>2850</v>
      </c>
      <c r="K1054" s="1">
        <v>37756</v>
      </c>
    </row>
    <row r="1055" spans="1:11">
      <c r="A1055" t="s">
        <v>2851</v>
      </c>
      <c r="B1055" t="s">
        <v>2852</v>
      </c>
      <c r="C1055">
        <v>36</v>
      </c>
      <c r="D1055">
        <v>27.79</v>
      </c>
      <c r="E1055">
        <v>138</v>
      </c>
      <c r="F1055">
        <v>51.19</v>
      </c>
      <c r="G1055">
        <v>980</v>
      </c>
      <c r="H1055" t="s">
        <v>59</v>
      </c>
      <c r="I1055" t="s">
        <v>2853</v>
      </c>
      <c r="K1055" s="1">
        <v>37756</v>
      </c>
    </row>
    <row r="1056" spans="1:11">
      <c r="A1056" t="s">
        <v>2854</v>
      </c>
      <c r="B1056" t="s">
        <v>2855</v>
      </c>
      <c r="C1056">
        <v>35</v>
      </c>
      <c r="D1056">
        <v>19.21</v>
      </c>
      <c r="E1056">
        <v>139</v>
      </c>
      <c r="F1056">
        <v>18.53</v>
      </c>
      <c r="G1056">
        <v>179</v>
      </c>
      <c r="H1056" t="s">
        <v>29</v>
      </c>
      <c r="I1056" t="s">
        <v>2856</v>
      </c>
      <c r="K1056" s="1">
        <v>38809</v>
      </c>
    </row>
    <row r="1057" spans="1:11">
      <c r="A1057" t="s">
        <v>2857</v>
      </c>
      <c r="B1057" t="s">
        <v>2858</v>
      </c>
      <c r="C1057">
        <v>35</v>
      </c>
      <c r="D1057">
        <v>18.18</v>
      </c>
      <c r="E1057">
        <v>138</v>
      </c>
      <c r="F1057">
        <v>12.46</v>
      </c>
      <c r="G1057">
        <v>855</v>
      </c>
      <c r="H1057" t="s">
        <v>59</v>
      </c>
      <c r="I1057" t="s">
        <v>2859</v>
      </c>
      <c r="K1057" s="1">
        <v>38769</v>
      </c>
    </row>
    <row r="1058" spans="1:11">
      <c r="A1058" t="s">
        <v>2860</v>
      </c>
      <c r="B1058" t="s">
        <v>2861</v>
      </c>
      <c r="C1058">
        <v>35</v>
      </c>
      <c r="D1058">
        <v>2.52</v>
      </c>
      <c r="E1058">
        <v>139</v>
      </c>
      <c r="F1058">
        <v>10.1</v>
      </c>
      <c r="G1058">
        <v>14</v>
      </c>
      <c r="H1058" t="s">
        <v>29</v>
      </c>
      <c r="I1058" t="s">
        <v>2862</v>
      </c>
      <c r="K1058" s="1">
        <v>38810</v>
      </c>
    </row>
    <row r="1059" spans="1:11">
      <c r="A1059" t="s">
        <v>2863</v>
      </c>
      <c r="B1059" t="s">
        <v>2864</v>
      </c>
      <c r="C1059">
        <v>35</v>
      </c>
      <c r="D1059">
        <v>24.25</v>
      </c>
      <c r="E1059">
        <v>140</v>
      </c>
      <c r="F1059">
        <v>10.42</v>
      </c>
      <c r="G1059">
        <v>-146</v>
      </c>
      <c r="H1059" t="s">
        <v>29</v>
      </c>
      <c r="I1059" t="s">
        <v>2865</v>
      </c>
      <c r="K1059" s="1">
        <v>37756</v>
      </c>
    </row>
    <row r="1060" spans="1:11">
      <c r="A1060" t="s">
        <v>2866</v>
      </c>
      <c r="B1060" t="s">
        <v>2867</v>
      </c>
      <c r="C1060">
        <v>36</v>
      </c>
      <c r="D1060">
        <v>18.850000000000001</v>
      </c>
      <c r="E1060">
        <v>139</v>
      </c>
      <c r="F1060">
        <v>11.08</v>
      </c>
      <c r="G1060">
        <v>53</v>
      </c>
      <c r="H1060" t="s">
        <v>29</v>
      </c>
      <c r="I1060" t="s">
        <v>2868</v>
      </c>
      <c r="J1060" s="1">
        <v>36104</v>
      </c>
      <c r="K1060" s="1">
        <v>37713</v>
      </c>
    </row>
    <row r="1061" spans="1:11">
      <c r="A1061" t="s">
        <v>2869</v>
      </c>
      <c r="B1061" t="s">
        <v>2870</v>
      </c>
      <c r="C1061">
        <v>34</v>
      </c>
      <c r="D1061">
        <v>57.14</v>
      </c>
      <c r="E1061">
        <v>139</v>
      </c>
      <c r="F1061">
        <v>8.3000000000000007</v>
      </c>
      <c r="G1061">
        <v>4</v>
      </c>
      <c r="H1061" t="s">
        <v>29</v>
      </c>
      <c r="I1061" t="s">
        <v>2871</v>
      </c>
      <c r="K1061" s="1">
        <v>38810</v>
      </c>
    </row>
    <row r="1062" spans="1:11">
      <c r="A1062" t="s">
        <v>2872</v>
      </c>
      <c r="B1062" t="s">
        <v>2873</v>
      </c>
      <c r="C1062">
        <v>35</v>
      </c>
      <c r="D1062">
        <v>6.09</v>
      </c>
      <c r="E1062">
        <v>139</v>
      </c>
      <c r="F1062">
        <v>52.08</v>
      </c>
      <c r="G1062">
        <v>40</v>
      </c>
      <c r="H1062" t="s">
        <v>29</v>
      </c>
      <c r="I1062" t="s">
        <v>2874</v>
      </c>
      <c r="K1062" s="1">
        <v>38809</v>
      </c>
    </row>
    <row r="1063" spans="1:11">
      <c r="A1063" t="s">
        <v>2875</v>
      </c>
      <c r="B1063" t="s">
        <v>2876</v>
      </c>
      <c r="C1063">
        <v>35</v>
      </c>
      <c r="D1063">
        <v>55.74</v>
      </c>
      <c r="E1063">
        <v>139</v>
      </c>
      <c r="F1063">
        <v>44.09</v>
      </c>
      <c r="G1063">
        <v>-3502</v>
      </c>
      <c r="H1063" t="s">
        <v>29</v>
      </c>
      <c r="I1063" t="s">
        <v>2877</v>
      </c>
      <c r="K1063" s="1">
        <v>37756</v>
      </c>
    </row>
    <row r="1064" spans="1:11">
      <c r="A1064" t="s">
        <v>2878</v>
      </c>
      <c r="B1064" t="s">
        <v>2879</v>
      </c>
      <c r="C1064">
        <v>34</v>
      </c>
      <c r="D1064">
        <v>54.97</v>
      </c>
      <c r="E1064">
        <v>138</v>
      </c>
      <c r="F1064">
        <v>59.64</v>
      </c>
      <c r="G1064">
        <v>263</v>
      </c>
      <c r="H1064" t="s">
        <v>33</v>
      </c>
      <c r="I1064" t="s">
        <v>2880</v>
      </c>
      <c r="K1064" s="1">
        <v>38810</v>
      </c>
    </row>
    <row r="1065" spans="1:11">
      <c r="A1065" t="s">
        <v>2881</v>
      </c>
      <c r="B1065" t="s">
        <v>2882</v>
      </c>
      <c r="C1065">
        <v>35</v>
      </c>
      <c r="D1065">
        <v>18.350000000000001</v>
      </c>
      <c r="E1065">
        <v>137</v>
      </c>
      <c r="F1065">
        <v>3.42</v>
      </c>
      <c r="G1065">
        <v>162</v>
      </c>
      <c r="H1065" t="s">
        <v>29</v>
      </c>
      <c r="I1065" t="s">
        <v>2883</v>
      </c>
      <c r="J1065" s="1">
        <v>37021</v>
      </c>
      <c r="K1065" s="1">
        <v>37454</v>
      </c>
    </row>
    <row r="1066" spans="1:11">
      <c r="A1066" t="s">
        <v>2884</v>
      </c>
      <c r="B1066" t="s">
        <v>2885</v>
      </c>
      <c r="C1066">
        <v>35</v>
      </c>
      <c r="D1066">
        <v>45.3</v>
      </c>
      <c r="E1066">
        <v>137</v>
      </c>
      <c r="F1066">
        <v>58.13</v>
      </c>
      <c r="G1066">
        <v>630</v>
      </c>
      <c r="H1066" t="s">
        <v>59</v>
      </c>
      <c r="I1066" t="s">
        <v>2886</v>
      </c>
      <c r="K1066" s="1">
        <v>37756</v>
      </c>
    </row>
    <row r="1067" spans="1:11">
      <c r="A1067" t="s">
        <v>2887</v>
      </c>
      <c r="B1067" t="s">
        <v>690</v>
      </c>
      <c r="C1067">
        <v>34</v>
      </c>
      <c r="D1067">
        <v>51.95</v>
      </c>
      <c r="E1067">
        <v>138</v>
      </c>
      <c r="F1067">
        <v>1.1499999999999999</v>
      </c>
      <c r="G1067">
        <v>169</v>
      </c>
      <c r="H1067" t="s">
        <v>29</v>
      </c>
      <c r="I1067" t="s">
        <v>692</v>
      </c>
      <c r="K1067" s="1">
        <v>38785</v>
      </c>
    </row>
    <row r="1068" spans="1:11">
      <c r="A1068" t="s">
        <v>2888</v>
      </c>
      <c r="B1068" t="s">
        <v>727</v>
      </c>
      <c r="C1068">
        <v>34</v>
      </c>
      <c r="D1068">
        <v>11.96</v>
      </c>
      <c r="E1068">
        <v>139</v>
      </c>
      <c r="F1068">
        <v>8.1199999999999992</v>
      </c>
      <c r="G1068">
        <v>50</v>
      </c>
      <c r="H1068" t="s">
        <v>59</v>
      </c>
      <c r="I1068" t="s">
        <v>728</v>
      </c>
      <c r="K1068" s="1">
        <v>38783</v>
      </c>
    </row>
    <row r="1069" spans="1:11">
      <c r="A1069" t="s">
        <v>2889</v>
      </c>
      <c r="B1069" t="s">
        <v>2890</v>
      </c>
      <c r="C1069">
        <v>36</v>
      </c>
      <c r="D1069">
        <v>52.85</v>
      </c>
      <c r="E1069">
        <v>140</v>
      </c>
      <c r="F1069">
        <v>39.270000000000003</v>
      </c>
      <c r="G1069">
        <v>293</v>
      </c>
      <c r="H1069" t="s">
        <v>29</v>
      </c>
      <c r="I1069" t="s">
        <v>2891</v>
      </c>
      <c r="J1069" s="1">
        <v>41346</v>
      </c>
    </row>
    <row r="1070" spans="1:11">
      <c r="A1070" t="s">
        <v>2892</v>
      </c>
      <c r="B1070" t="s">
        <v>2890</v>
      </c>
      <c r="C1070">
        <v>36</v>
      </c>
      <c r="D1070">
        <v>52.85</v>
      </c>
      <c r="E1070">
        <v>140</v>
      </c>
      <c r="F1070">
        <v>39.26</v>
      </c>
      <c r="G1070">
        <v>298</v>
      </c>
      <c r="H1070" t="s">
        <v>29</v>
      </c>
      <c r="I1070" t="s">
        <v>2893</v>
      </c>
      <c r="K1070" s="1">
        <v>37756</v>
      </c>
    </row>
    <row r="1071" spans="1:11">
      <c r="A1071" t="s">
        <v>2894</v>
      </c>
      <c r="B1071" t="s">
        <v>2895</v>
      </c>
      <c r="C1071">
        <v>35</v>
      </c>
      <c r="D1071">
        <v>36.68</v>
      </c>
      <c r="E1071">
        <v>139</v>
      </c>
      <c r="F1071">
        <v>48.75</v>
      </c>
      <c r="G1071">
        <v>-2994</v>
      </c>
      <c r="H1071" t="s">
        <v>29</v>
      </c>
      <c r="I1071" t="s">
        <v>2896</v>
      </c>
      <c r="K1071" s="1">
        <v>37756</v>
      </c>
    </row>
    <row r="1072" spans="1:11">
      <c r="A1072" t="s">
        <v>2897</v>
      </c>
      <c r="B1072" t="s">
        <v>2898</v>
      </c>
      <c r="C1072">
        <v>35</v>
      </c>
      <c r="D1072">
        <v>26.66</v>
      </c>
      <c r="E1072">
        <v>139</v>
      </c>
      <c r="F1072">
        <v>6.94</v>
      </c>
      <c r="G1072">
        <v>690</v>
      </c>
      <c r="H1072" t="s">
        <v>29</v>
      </c>
      <c r="I1072" t="s">
        <v>2899</v>
      </c>
      <c r="K1072" s="1">
        <v>38798</v>
      </c>
    </row>
    <row r="1073" spans="1:11">
      <c r="A1073" t="s">
        <v>2900</v>
      </c>
      <c r="B1073" t="s">
        <v>2298</v>
      </c>
      <c r="C1073">
        <v>35</v>
      </c>
      <c r="D1073">
        <v>25.07</v>
      </c>
      <c r="E1073">
        <v>136</v>
      </c>
      <c r="F1073">
        <v>26.08</v>
      </c>
      <c r="G1073">
        <v>400</v>
      </c>
      <c r="H1073" t="s">
        <v>29</v>
      </c>
      <c r="I1073" t="s">
        <v>2299</v>
      </c>
      <c r="J1073" s="1">
        <v>36104</v>
      </c>
      <c r="K1073" s="1">
        <v>37454</v>
      </c>
    </row>
    <row r="1074" spans="1:11">
      <c r="A1074" t="s">
        <v>2901</v>
      </c>
      <c r="B1074" t="s">
        <v>2902</v>
      </c>
      <c r="C1074">
        <v>35</v>
      </c>
      <c r="D1074">
        <v>15.65</v>
      </c>
      <c r="E1074">
        <v>137</v>
      </c>
      <c r="F1074">
        <v>24.35</v>
      </c>
      <c r="G1074">
        <v>443</v>
      </c>
      <c r="H1074" t="s">
        <v>29</v>
      </c>
      <c r="I1074" t="s">
        <v>2903</v>
      </c>
      <c r="K1074" s="1">
        <v>38802</v>
      </c>
    </row>
    <row r="1075" spans="1:11">
      <c r="A1075" t="s">
        <v>2904</v>
      </c>
      <c r="B1075" t="s">
        <v>712</v>
      </c>
      <c r="C1075">
        <v>35</v>
      </c>
      <c r="D1075">
        <v>10.82</v>
      </c>
      <c r="E1075">
        <v>140</v>
      </c>
      <c r="F1075">
        <v>15.94</v>
      </c>
      <c r="G1075">
        <v>92</v>
      </c>
      <c r="H1075" t="s">
        <v>29</v>
      </c>
      <c r="I1075" t="s">
        <v>713</v>
      </c>
      <c r="K1075" s="1">
        <v>38810</v>
      </c>
    </row>
    <row r="1076" spans="1:11">
      <c r="A1076" t="s">
        <v>2905</v>
      </c>
      <c r="B1076" t="s">
        <v>2906</v>
      </c>
      <c r="C1076">
        <v>35</v>
      </c>
      <c r="D1076">
        <v>6.31</v>
      </c>
      <c r="E1076">
        <v>139</v>
      </c>
      <c r="F1076">
        <v>59.26</v>
      </c>
      <c r="G1076">
        <v>160</v>
      </c>
      <c r="H1076" t="s">
        <v>29</v>
      </c>
      <c r="I1076" t="s">
        <v>2907</v>
      </c>
      <c r="K1076" s="1">
        <v>37756</v>
      </c>
    </row>
    <row r="1077" spans="1:11">
      <c r="A1077" t="s">
        <v>2908</v>
      </c>
      <c r="B1077" t="s">
        <v>2909</v>
      </c>
      <c r="C1077">
        <v>34</v>
      </c>
      <c r="D1077">
        <v>48.29</v>
      </c>
      <c r="E1077">
        <v>137</v>
      </c>
      <c r="F1077">
        <v>30.65</v>
      </c>
      <c r="G1077">
        <v>68</v>
      </c>
      <c r="H1077" t="s">
        <v>29</v>
      </c>
      <c r="I1077" t="s">
        <v>2910</v>
      </c>
      <c r="K1077" s="1">
        <v>38810</v>
      </c>
    </row>
    <row r="1078" spans="1:11">
      <c r="A1078" t="s">
        <v>2911</v>
      </c>
      <c r="B1078" t="s">
        <v>2912</v>
      </c>
      <c r="C1078">
        <v>34</v>
      </c>
      <c r="D1078">
        <v>6.55</v>
      </c>
      <c r="E1078">
        <v>139</v>
      </c>
      <c r="F1078">
        <v>30.36</v>
      </c>
      <c r="G1078">
        <v>169</v>
      </c>
      <c r="H1078" t="s">
        <v>29</v>
      </c>
      <c r="I1078" t="s">
        <v>2913</v>
      </c>
      <c r="K1078" s="1">
        <v>38810</v>
      </c>
    </row>
    <row r="1079" spans="1:11">
      <c r="A1079" t="s">
        <v>2914</v>
      </c>
      <c r="B1079" t="s">
        <v>2915</v>
      </c>
      <c r="C1079">
        <v>35</v>
      </c>
      <c r="D1079">
        <v>8.74</v>
      </c>
      <c r="E1079">
        <v>139</v>
      </c>
      <c r="F1079">
        <v>9.01</v>
      </c>
      <c r="G1079">
        <v>54</v>
      </c>
      <c r="H1079" t="s">
        <v>29</v>
      </c>
      <c r="I1079" t="s">
        <v>2916</v>
      </c>
      <c r="K1079" s="1">
        <v>38810</v>
      </c>
    </row>
    <row r="1080" spans="1:11">
      <c r="A1080" t="s">
        <v>2917</v>
      </c>
      <c r="B1080" t="s">
        <v>2918</v>
      </c>
      <c r="C1080">
        <v>36</v>
      </c>
      <c r="D1080">
        <v>26.95</v>
      </c>
      <c r="E1080">
        <v>139</v>
      </c>
      <c r="F1080">
        <v>57.12</v>
      </c>
      <c r="G1080">
        <v>70</v>
      </c>
      <c r="H1080" t="s">
        <v>29</v>
      </c>
      <c r="I1080" t="s">
        <v>2919</v>
      </c>
      <c r="K1080" s="1">
        <v>37713</v>
      </c>
    </row>
    <row r="1081" spans="1:11">
      <c r="A1081" t="s">
        <v>2920</v>
      </c>
      <c r="B1081" t="s">
        <v>2921</v>
      </c>
      <c r="C1081">
        <v>35</v>
      </c>
      <c r="D1081">
        <v>56.71</v>
      </c>
      <c r="E1081">
        <v>140</v>
      </c>
      <c r="F1081">
        <v>0.09</v>
      </c>
      <c r="G1081">
        <v>1</v>
      </c>
      <c r="H1081" t="s">
        <v>29</v>
      </c>
      <c r="I1081" t="s">
        <v>2922</v>
      </c>
      <c r="K1081" s="1">
        <v>37756</v>
      </c>
    </row>
    <row r="1082" spans="1:11">
      <c r="A1082" t="s">
        <v>2923</v>
      </c>
      <c r="B1082" t="s">
        <v>2924</v>
      </c>
      <c r="C1082">
        <v>36</v>
      </c>
      <c r="D1082">
        <v>33.4</v>
      </c>
      <c r="E1082">
        <v>140</v>
      </c>
      <c r="F1082">
        <v>12.8</v>
      </c>
      <c r="G1082">
        <v>140</v>
      </c>
      <c r="H1082" t="s">
        <v>59</v>
      </c>
      <c r="I1082" t="s">
        <v>2925</v>
      </c>
      <c r="K1082" s="1">
        <v>37756</v>
      </c>
    </row>
    <row r="1083" spans="1:11">
      <c r="A1083" t="s">
        <v>2926</v>
      </c>
      <c r="B1083" t="s">
        <v>2927</v>
      </c>
      <c r="C1083">
        <v>35</v>
      </c>
      <c r="D1083">
        <v>11.8</v>
      </c>
      <c r="E1083">
        <v>137</v>
      </c>
      <c r="F1083">
        <v>56.16</v>
      </c>
      <c r="G1083">
        <v>834</v>
      </c>
      <c r="H1083" t="s">
        <v>29</v>
      </c>
      <c r="I1083" t="s">
        <v>2928</v>
      </c>
      <c r="K1083" s="1">
        <v>38775</v>
      </c>
    </row>
    <row r="1084" spans="1:11">
      <c r="A1084" t="s">
        <v>2929</v>
      </c>
      <c r="B1084" t="s">
        <v>2930</v>
      </c>
      <c r="C1084">
        <v>38</v>
      </c>
      <c r="D1084">
        <v>41.96</v>
      </c>
      <c r="E1084">
        <v>141</v>
      </c>
      <c r="F1084">
        <v>25.06</v>
      </c>
      <c r="G1084">
        <v>-12</v>
      </c>
      <c r="H1084" t="s">
        <v>29</v>
      </c>
      <c r="I1084" t="s">
        <v>2931</v>
      </c>
      <c r="J1084" s="1">
        <v>41337</v>
      </c>
    </row>
    <row r="1085" spans="1:11">
      <c r="A1085" t="s">
        <v>2932</v>
      </c>
      <c r="B1085" t="s">
        <v>2933</v>
      </c>
      <c r="C1085">
        <v>35</v>
      </c>
      <c r="D1085">
        <v>37.950000000000003</v>
      </c>
      <c r="E1085">
        <v>136</v>
      </c>
      <c r="F1085">
        <v>36.81</v>
      </c>
      <c r="G1085">
        <v>150</v>
      </c>
      <c r="H1085" t="s">
        <v>29</v>
      </c>
      <c r="I1085" t="s">
        <v>2934</v>
      </c>
      <c r="J1085" s="1">
        <v>37021</v>
      </c>
      <c r="K1085" s="1">
        <v>37454</v>
      </c>
    </row>
    <row r="1086" spans="1:11">
      <c r="A1086" t="s">
        <v>2935</v>
      </c>
      <c r="B1086" t="s">
        <v>2936</v>
      </c>
      <c r="C1086">
        <v>37</v>
      </c>
      <c r="D1086">
        <v>25.63</v>
      </c>
      <c r="E1086">
        <v>138</v>
      </c>
      <c r="F1086">
        <v>53.26</v>
      </c>
      <c r="G1086">
        <v>85</v>
      </c>
      <c r="H1086" t="s">
        <v>29</v>
      </c>
      <c r="I1086" t="s">
        <v>2937</v>
      </c>
      <c r="J1086" s="1">
        <v>36104</v>
      </c>
      <c r="K1086" s="1">
        <v>37452</v>
      </c>
    </row>
    <row r="1087" spans="1:11">
      <c r="A1087" t="s">
        <v>2938</v>
      </c>
      <c r="B1087" t="s">
        <v>2939</v>
      </c>
      <c r="C1087">
        <v>34</v>
      </c>
      <c r="D1087">
        <v>25.42</v>
      </c>
      <c r="E1087">
        <v>139</v>
      </c>
      <c r="F1087">
        <v>16.97</v>
      </c>
      <c r="G1087">
        <v>50</v>
      </c>
      <c r="H1087" t="s">
        <v>59</v>
      </c>
      <c r="I1087" t="s">
        <v>2940</v>
      </c>
      <c r="K1087" s="1">
        <v>37287</v>
      </c>
    </row>
    <row r="1088" spans="1:11">
      <c r="A1088" t="s">
        <v>2941</v>
      </c>
      <c r="B1088" t="s">
        <v>2942</v>
      </c>
      <c r="C1088">
        <v>34</v>
      </c>
      <c r="D1088">
        <v>25.42</v>
      </c>
      <c r="E1088">
        <v>139</v>
      </c>
      <c r="F1088">
        <v>16.97</v>
      </c>
      <c r="G1088">
        <v>20</v>
      </c>
      <c r="H1088" t="s">
        <v>59</v>
      </c>
      <c r="I1088" t="s">
        <v>2940</v>
      </c>
      <c r="J1088" s="1">
        <v>37328</v>
      </c>
      <c r="K1088" s="1">
        <v>37756</v>
      </c>
    </row>
    <row r="1089" spans="1:11">
      <c r="A1089" t="s">
        <v>2943</v>
      </c>
      <c r="B1089" t="s">
        <v>2944</v>
      </c>
      <c r="C1089">
        <v>36</v>
      </c>
      <c r="D1089">
        <v>21.92</v>
      </c>
      <c r="E1089">
        <v>140</v>
      </c>
      <c r="F1089">
        <v>34.83</v>
      </c>
      <c r="G1089">
        <v>-74</v>
      </c>
      <c r="H1089" t="s">
        <v>29</v>
      </c>
      <c r="I1089" t="s">
        <v>2945</v>
      </c>
      <c r="K1089" s="1">
        <v>37756</v>
      </c>
    </row>
    <row r="1090" spans="1:11">
      <c r="A1090" t="s">
        <v>2946</v>
      </c>
      <c r="B1090" t="s">
        <v>2947</v>
      </c>
      <c r="C1090">
        <v>35</v>
      </c>
      <c r="D1090">
        <v>9.65</v>
      </c>
      <c r="E1090">
        <v>138</v>
      </c>
      <c r="F1090">
        <v>50.58</v>
      </c>
      <c r="G1090">
        <v>214</v>
      </c>
      <c r="H1090" t="s">
        <v>29</v>
      </c>
      <c r="I1090" t="s">
        <v>2948</v>
      </c>
      <c r="K1090" s="1">
        <v>38754</v>
      </c>
    </row>
    <row r="1091" spans="1:11">
      <c r="A1091" t="s">
        <v>2949</v>
      </c>
      <c r="B1091" t="s">
        <v>2950</v>
      </c>
      <c r="C1091">
        <v>37</v>
      </c>
      <c r="D1091">
        <v>7.77</v>
      </c>
      <c r="E1091">
        <v>139</v>
      </c>
      <c r="F1091">
        <v>58.43</v>
      </c>
      <c r="G1091">
        <v>1495</v>
      </c>
      <c r="H1091" t="s">
        <v>59</v>
      </c>
      <c r="I1091" t="s">
        <v>2951</v>
      </c>
      <c r="K1091" s="1">
        <v>37432</v>
      </c>
    </row>
    <row r="1092" spans="1:11">
      <c r="A1092" t="s">
        <v>2952</v>
      </c>
      <c r="B1092" t="s">
        <v>2953</v>
      </c>
      <c r="C1092">
        <v>35</v>
      </c>
      <c r="D1092">
        <v>49.84</v>
      </c>
      <c r="E1092">
        <v>140</v>
      </c>
      <c r="F1092">
        <v>17.88</v>
      </c>
      <c r="G1092">
        <v>14</v>
      </c>
      <c r="H1092" t="s">
        <v>29</v>
      </c>
      <c r="I1092" t="s">
        <v>2954</v>
      </c>
      <c r="K1092" s="1">
        <v>37713</v>
      </c>
    </row>
    <row r="1093" spans="1:11">
      <c r="A1093" t="s">
        <v>2955</v>
      </c>
      <c r="B1093" t="s">
        <v>1882</v>
      </c>
      <c r="C1093">
        <v>35</v>
      </c>
      <c r="D1093">
        <v>3.79</v>
      </c>
      <c r="E1093">
        <v>138</v>
      </c>
      <c r="F1093">
        <v>57.58</v>
      </c>
      <c r="G1093">
        <v>11</v>
      </c>
      <c r="H1093" t="s">
        <v>29</v>
      </c>
      <c r="I1093" t="s">
        <v>1883</v>
      </c>
      <c r="K1093" s="1">
        <v>38790</v>
      </c>
    </row>
    <row r="1094" spans="1:11">
      <c r="A1094" t="s">
        <v>2956</v>
      </c>
      <c r="B1094" t="s">
        <v>2957</v>
      </c>
      <c r="C1094">
        <v>34</v>
      </c>
      <c r="D1094">
        <v>47.42</v>
      </c>
      <c r="E1094">
        <v>138</v>
      </c>
      <c r="F1094">
        <v>48.05</v>
      </c>
      <c r="G1094">
        <v>22</v>
      </c>
      <c r="H1094" t="s">
        <v>29</v>
      </c>
      <c r="I1094" t="s">
        <v>2958</v>
      </c>
      <c r="K1094" s="1">
        <v>38782</v>
      </c>
    </row>
    <row r="1095" spans="1:11">
      <c r="A1095" t="s">
        <v>2959</v>
      </c>
      <c r="B1095" t="s">
        <v>2960</v>
      </c>
      <c r="C1095">
        <v>34</v>
      </c>
      <c r="D1095">
        <v>55.14</v>
      </c>
      <c r="E1095">
        <v>137</v>
      </c>
      <c r="F1095">
        <v>17.96</v>
      </c>
      <c r="G1095">
        <v>80</v>
      </c>
      <c r="H1095" t="s">
        <v>29</v>
      </c>
      <c r="I1095" t="s">
        <v>2961</v>
      </c>
      <c r="J1095" s="1">
        <v>36104</v>
      </c>
      <c r="K1095" s="1">
        <v>37454</v>
      </c>
    </row>
    <row r="1096" spans="1:11">
      <c r="A1096" t="s">
        <v>2962</v>
      </c>
      <c r="B1096" t="s">
        <v>2963</v>
      </c>
      <c r="C1096">
        <v>34</v>
      </c>
      <c r="D1096">
        <v>45.46</v>
      </c>
      <c r="E1096">
        <v>139</v>
      </c>
      <c r="F1096">
        <v>26.13</v>
      </c>
      <c r="G1096">
        <v>90</v>
      </c>
      <c r="H1096" t="s">
        <v>29</v>
      </c>
      <c r="I1096" t="s">
        <v>2964</v>
      </c>
    </row>
    <row r="1097" spans="1:11">
      <c r="A1097" t="s">
        <v>2965</v>
      </c>
      <c r="B1097" t="s">
        <v>827</v>
      </c>
      <c r="C1097">
        <v>35</v>
      </c>
      <c r="D1097">
        <v>15.14</v>
      </c>
      <c r="E1097">
        <v>139</v>
      </c>
      <c r="F1097">
        <v>6.25</v>
      </c>
      <c r="G1097">
        <v>192</v>
      </c>
      <c r="H1097" t="s">
        <v>29</v>
      </c>
      <c r="I1097" t="s">
        <v>828</v>
      </c>
      <c r="K1097" s="1">
        <v>37756</v>
      </c>
    </row>
    <row r="1098" spans="1:11">
      <c r="A1098" t="s">
        <v>2966</v>
      </c>
      <c r="B1098" t="s">
        <v>2967</v>
      </c>
      <c r="C1098">
        <v>36</v>
      </c>
      <c r="D1098">
        <v>21.6</v>
      </c>
      <c r="E1098">
        <v>139</v>
      </c>
      <c r="F1098">
        <v>41.25</v>
      </c>
      <c r="G1098">
        <v>244</v>
      </c>
      <c r="H1098" t="s">
        <v>59</v>
      </c>
      <c r="I1098" t="s">
        <v>2968</v>
      </c>
      <c r="K1098" s="1">
        <v>35750</v>
      </c>
    </row>
    <row r="1099" spans="1:11">
      <c r="A1099" t="s">
        <v>2969</v>
      </c>
      <c r="B1099" t="s">
        <v>2970</v>
      </c>
      <c r="C1099">
        <v>36</v>
      </c>
      <c r="D1099">
        <v>21.59</v>
      </c>
      <c r="E1099">
        <v>139</v>
      </c>
      <c r="F1099">
        <v>41.25</v>
      </c>
      <c r="G1099">
        <v>105</v>
      </c>
      <c r="H1099" t="s">
        <v>59</v>
      </c>
      <c r="I1099" t="s">
        <v>2968</v>
      </c>
      <c r="J1099" s="1">
        <v>35751</v>
      </c>
      <c r="K1099" s="1">
        <v>37756</v>
      </c>
    </row>
    <row r="1100" spans="1:11">
      <c r="A1100" t="s">
        <v>2971</v>
      </c>
      <c r="B1100" t="s">
        <v>2972</v>
      </c>
      <c r="C1100">
        <v>34</v>
      </c>
      <c r="D1100">
        <v>41.15</v>
      </c>
      <c r="E1100">
        <v>138</v>
      </c>
      <c r="F1100">
        <v>0.73</v>
      </c>
      <c r="G1100">
        <v>67</v>
      </c>
      <c r="H1100" t="s">
        <v>29</v>
      </c>
      <c r="I1100" t="s">
        <v>2973</v>
      </c>
      <c r="K1100" s="1">
        <v>38810</v>
      </c>
    </row>
    <row r="1101" spans="1:11">
      <c r="A1101" t="s">
        <v>2974</v>
      </c>
      <c r="B1101" t="s">
        <v>2975</v>
      </c>
      <c r="C1101">
        <v>34</v>
      </c>
      <c r="D1101">
        <v>57.19</v>
      </c>
      <c r="E1101">
        <v>138</v>
      </c>
      <c r="F1101">
        <v>15.03</v>
      </c>
      <c r="G1101">
        <v>72</v>
      </c>
      <c r="H1101" t="s">
        <v>29</v>
      </c>
      <c r="I1101" t="s">
        <v>2976</v>
      </c>
      <c r="K1101" s="1">
        <v>38810</v>
      </c>
    </row>
    <row r="1102" spans="1:11">
      <c r="A1102" t="s">
        <v>2977</v>
      </c>
      <c r="B1102" t="s">
        <v>2978</v>
      </c>
      <c r="C1102">
        <v>36</v>
      </c>
      <c r="D1102">
        <v>29.68</v>
      </c>
      <c r="E1102">
        <v>137</v>
      </c>
      <c r="F1102">
        <v>43.43</v>
      </c>
      <c r="G1102">
        <v>1070</v>
      </c>
      <c r="H1102" t="s">
        <v>59</v>
      </c>
      <c r="I1102" t="s">
        <v>2979</v>
      </c>
      <c r="K1102" s="1">
        <v>38844</v>
      </c>
    </row>
    <row r="1103" spans="1:11">
      <c r="A1103" t="s">
        <v>2980</v>
      </c>
      <c r="B1103" t="s">
        <v>2981</v>
      </c>
      <c r="C1103">
        <v>34</v>
      </c>
      <c r="D1103">
        <v>45.25</v>
      </c>
      <c r="E1103">
        <v>139</v>
      </c>
      <c r="F1103">
        <v>24.19</v>
      </c>
      <c r="G1103">
        <v>414</v>
      </c>
      <c r="H1103" t="s">
        <v>29</v>
      </c>
      <c r="I1103" t="s">
        <v>2982</v>
      </c>
    </row>
    <row r="1104" spans="1:11">
      <c r="A1104" t="s">
        <v>2983</v>
      </c>
      <c r="B1104" t="s">
        <v>2984</v>
      </c>
      <c r="C1104">
        <v>34</v>
      </c>
      <c r="D1104">
        <v>41.47</v>
      </c>
      <c r="E1104">
        <v>139</v>
      </c>
      <c r="F1104">
        <v>26.37</v>
      </c>
      <c r="G1104">
        <v>-44</v>
      </c>
      <c r="H1104" t="s">
        <v>29</v>
      </c>
      <c r="I1104" t="s">
        <v>2985</v>
      </c>
    </row>
    <row r="1105" spans="1:11">
      <c r="A1105" t="s">
        <v>2986</v>
      </c>
      <c r="B1105" t="s">
        <v>2987</v>
      </c>
      <c r="C1105">
        <v>36</v>
      </c>
      <c r="D1105">
        <v>49.35</v>
      </c>
      <c r="E1105">
        <v>137</v>
      </c>
      <c r="F1105">
        <v>53.95</v>
      </c>
      <c r="G1105">
        <v>575</v>
      </c>
      <c r="H1105" t="s">
        <v>59</v>
      </c>
      <c r="I1105" t="s">
        <v>2988</v>
      </c>
      <c r="K1105" s="1">
        <v>35956</v>
      </c>
    </row>
    <row r="1106" spans="1:11">
      <c r="A1106" t="s">
        <v>2989</v>
      </c>
      <c r="B1106" t="s">
        <v>2987</v>
      </c>
      <c r="C1106">
        <v>36</v>
      </c>
      <c r="D1106">
        <v>49.34</v>
      </c>
      <c r="E1106">
        <v>137</v>
      </c>
      <c r="F1106">
        <v>53.94</v>
      </c>
      <c r="G1106">
        <v>510</v>
      </c>
      <c r="H1106" t="s">
        <v>59</v>
      </c>
      <c r="I1106" t="s">
        <v>2990</v>
      </c>
      <c r="J1106" s="1">
        <v>35957</v>
      </c>
      <c r="K1106" s="1">
        <v>36236</v>
      </c>
    </row>
    <row r="1107" spans="1:11">
      <c r="A1107" t="s">
        <v>2991</v>
      </c>
      <c r="B1107" t="s">
        <v>2992</v>
      </c>
      <c r="C1107">
        <v>34</v>
      </c>
      <c r="D1107">
        <v>45.97</v>
      </c>
      <c r="E1107">
        <v>136</v>
      </c>
      <c r="F1107">
        <v>17.010000000000002</v>
      </c>
      <c r="G1107">
        <v>270</v>
      </c>
      <c r="H1107" t="s">
        <v>29</v>
      </c>
      <c r="I1107" t="s">
        <v>2993</v>
      </c>
      <c r="J1107" s="1">
        <v>36104</v>
      </c>
      <c r="K1107" s="1">
        <v>37454</v>
      </c>
    </row>
    <row r="1108" spans="1:11">
      <c r="A1108" t="s">
        <v>2994</v>
      </c>
      <c r="B1108" t="s">
        <v>2995</v>
      </c>
      <c r="C1108">
        <v>35</v>
      </c>
      <c r="D1108">
        <v>52.05</v>
      </c>
      <c r="E1108">
        <v>138</v>
      </c>
      <c r="F1108">
        <v>34.43</v>
      </c>
      <c r="G1108">
        <v>1270</v>
      </c>
      <c r="H1108" t="s">
        <v>29</v>
      </c>
      <c r="I1108" t="s">
        <v>2996</v>
      </c>
      <c r="K1108" s="1">
        <v>37756</v>
      </c>
    </row>
    <row r="1109" spans="1:11">
      <c r="A1109" t="s">
        <v>2997</v>
      </c>
      <c r="B1109" t="s">
        <v>2998</v>
      </c>
      <c r="C1109">
        <v>35</v>
      </c>
      <c r="D1109">
        <v>47.8</v>
      </c>
      <c r="E1109">
        <v>140</v>
      </c>
      <c r="F1109">
        <v>1.23</v>
      </c>
      <c r="G1109">
        <v>27</v>
      </c>
      <c r="H1109" t="s">
        <v>29</v>
      </c>
      <c r="I1109" t="s">
        <v>2999</v>
      </c>
      <c r="K1109" s="1">
        <v>37713</v>
      </c>
    </row>
    <row r="1110" spans="1:11">
      <c r="A1110" t="s">
        <v>3000</v>
      </c>
      <c r="B1110" t="s">
        <v>3001</v>
      </c>
      <c r="C1110">
        <v>35</v>
      </c>
      <c r="D1110">
        <v>6.89</v>
      </c>
      <c r="E1110">
        <v>138</v>
      </c>
      <c r="F1110">
        <v>19.59</v>
      </c>
      <c r="G1110">
        <v>176</v>
      </c>
      <c r="H1110" t="s">
        <v>29</v>
      </c>
      <c r="I1110" t="s">
        <v>3002</v>
      </c>
      <c r="K1110" s="1">
        <v>38810</v>
      </c>
    </row>
    <row r="1111" spans="1:11">
      <c r="A1111" t="s">
        <v>3003</v>
      </c>
      <c r="B1111" t="s">
        <v>3004</v>
      </c>
      <c r="C1111">
        <v>35</v>
      </c>
      <c r="D1111">
        <v>25.14</v>
      </c>
      <c r="E1111">
        <v>138</v>
      </c>
      <c r="F1111">
        <v>28.82</v>
      </c>
      <c r="G1111">
        <v>292</v>
      </c>
      <c r="H1111" t="s">
        <v>29</v>
      </c>
      <c r="I1111" t="s">
        <v>3005</v>
      </c>
      <c r="K1111" s="1">
        <v>38784</v>
      </c>
    </row>
    <row r="1112" spans="1:11">
      <c r="A1112" t="s">
        <v>3006</v>
      </c>
      <c r="B1112" t="s">
        <v>684</v>
      </c>
      <c r="C1112">
        <v>34</v>
      </c>
      <c r="D1112">
        <v>44.46</v>
      </c>
      <c r="E1112">
        <v>138</v>
      </c>
      <c r="F1112">
        <v>55.87</v>
      </c>
      <c r="G1112">
        <v>73</v>
      </c>
      <c r="H1112" t="s">
        <v>29</v>
      </c>
      <c r="I1112" t="s">
        <v>685</v>
      </c>
      <c r="K1112" s="1">
        <v>38809</v>
      </c>
    </row>
    <row r="1113" spans="1:11">
      <c r="A1113" t="s">
        <v>3007</v>
      </c>
      <c r="B1113" t="s">
        <v>3008</v>
      </c>
      <c r="C1113">
        <v>35</v>
      </c>
      <c r="D1113">
        <v>2.39</v>
      </c>
      <c r="E1113">
        <v>137</v>
      </c>
      <c r="F1113">
        <v>18.75</v>
      </c>
      <c r="G1113">
        <v>403</v>
      </c>
      <c r="H1113" t="s">
        <v>29</v>
      </c>
      <c r="I1113" t="s">
        <v>3009</v>
      </c>
      <c r="K1113" s="1">
        <v>38775</v>
      </c>
    </row>
    <row r="1114" spans="1:11">
      <c r="A1114" t="s">
        <v>3010</v>
      </c>
      <c r="B1114" t="s">
        <v>3011</v>
      </c>
      <c r="C1114">
        <v>35</v>
      </c>
      <c r="D1114">
        <v>43.29</v>
      </c>
      <c r="E1114">
        <v>140</v>
      </c>
      <c r="F1114">
        <v>30.28</v>
      </c>
      <c r="G1114">
        <v>-147</v>
      </c>
      <c r="H1114" t="s">
        <v>29</v>
      </c>
      <c r="I1114" t="s">
        <v>3012</v>
      </c>
      <c r="J1114" s="1">
        <v>41346</v>
      </c>
    </row>
    <row r="1115" spans="1:11">
      <c r="A1115" t="s">
        <v>3013</v>
      </c>
      <c r="B1115" t="s">
        <v>3014</v>
      </c>
      <c r="C1115">
        <v>35</v>
      </c>
      <c r="D1115">
        <v>15.93</v>
      </c>
      <c r="E1115">
        <v>138</v>
      </c>
      <c r="F1115">
        <v>48.41</v>
      </c>
      <c r="G1115">
        <v>900</v>
      </c>
      <c r="H1115" t="s">
        <v>59</v>
      </c>
      <c r="I1115" t="s">
        <v>3015</v>
      </c>
      <c r="K1115" s="1">
        <v>38765</v>
      </c>
    </row>
    <row r="1116" spans="1:11">
      <c r="A1116" t="s">
        <v>3016</v>
      </c>
      <c r="B1116" t="s">
        <v>3017</v>
      </c>
      <c r="C1116">
        <v>36</v>
      </c>
      <c r="D1116">
        <v>6.53</v>
      </c>
      <c r="E1116">
        <v>138</v>
      </c>
      <c r="F1116">
        <v>7.78</v>
      </c>
      <c r="G1116">
        <v>987</v>
      </c>
      <c r="H1116" t="s">
        <v>29</v>
      </c>
      <c r="I1116" t="s">
        <v>3018</v>
      </c>
      <c r="K1116" s="1">
        <v>37756</v>
      </c>
    </row>
    <row r="1117" spans="1:11">
      <c r="A1117" t="s">
        <v>3019</v>
      </c>
      <c r="B1117" t="s">
        <v>3020</v>
      </c>
      <c r="C1117">
        <v>36</v>
      </c>
      <c r="D1117">
        <v>3.92</v>
      </c>
      <c r="E1117">
        <v>136</v>
      </c>
      <c r="F1117">
        <v>56.87</v>
      </c>
      <c r="G1117">
        <v>839</v>
      </c>
      <c r="H1117" t="s">
        <v>29</v>
      </c>
      <c r="I1117" t="s">
        <v>3021</v>
      </c>
      <c r="J1117" s="1">
        <v>36104</v>
      </c>
      <c r="K1117" s="1">
        <v>37454</v>
      </c>
    </row>
    <row r="1118" spans="1:11">
      <c r="A1118" t="s">
        <v>3022</v>
      </c>
      <c r="B1118" t="s">
        <v>3023</v>
      </c>
      <c r="C1118">
        <v>34</v>
      </c>
      <c r="D1118">
        <v>53.32</v>
      </c>
      <c r="E1118">
        <v>136</v>
      </c>
      <c r="F1118">
        <v>52.58</v>
      </c>
      <c r="G1118">
        <v>51</v>
      </c>
      <c r="H1118" t="s">
        <v>29</v>
      </c>
      <c r="I1118" t="s">
        <v>3024</v>
      </c>
      <c r="J1118" s="1">
        <v>36104</v>
      </c>
      <c r="K1118" s="1">
        <v>37454</v>
      </c>
    </row>
    <row r="1119" spans="1:11">
      <c r="A1119" t="s">
        <v>3025</v>
      </c>
      <c r="B1119" t="s">
        <v>3026</v>
      </c>
      <c r="C1119">
        <v>35</v>
      </c>
      <c r="D1119">
        <v>48.17</v>
      </c>
      <c r="E1119">
        <v>139</v>
      </c>
      <c r="F1119">
        <v>32.119999999999997</v>
      </c>
      <c r="G1119">
        <v>22</v>
      </c>
      <c r="H1119" t="s">
        <v>29</v>
      </c>
      <c r="I1119" t="s">
        <v>3027</v>
      </c>
      <c r="J1119" s="1">
        <v>36104</v>
      </c>
      <c r="K1119" s="1">
        <v>37713</v>
      </c>
    </row>
    <row r="1120" spans="1:11">
      <c r="A1120" t="s">
        <v>3028</v>
      </c>
      <c r="B1120" t="s">
        <v>3029</v>
      </c>
      <c r="C1120">
        <v>35</v>
      </c>
      <c r="D1120">
        <v>30.23</v>
      </c>
      <c r="E1120">
        <v>136</v>
      </c>
      <c r="F1120">
        <v>47.64</v>
      </c>
      <c r="G1120">
        <v>32</v>
      </c>
      <c r="H1120" t="s">
        <v>29</v>
      </c>
      <c r="I1120" t="s">
        <v>3030</v>
      </c>
      <c r="J1120" s="1">
        <v>36104</v>
      </c>
      <c r="K1120" s="1">
        <v>37454</v>
      </c>
    </row>
    <row r="1121" spans="1:11">
      <c r="A1121" t="s">
        <v>3031</v>
      </c>
      <c r="B1121" t="s">
        <v>3032</v>
      </c>
      <c r="C1121">
        <v>34</v>
      </c>
      <c r="D1121">
        <v>54.67</v>
      </c>
      <c r="E1121">
        <v>137</v>
      </c>
      <c r="F1121">
        <v>52.93</v>
      </c>
      <c r="G1121">
        <v>146</v>
      </c>
      <c r="H1121" t="s">
        <v>29</v>
      </c>
      <c r="I1121" t="s">
        <v>3033</v>
      </c>
      <c r="K1121" s="1">
        <v>38810</v>
      </c>
    </row>
    <row r="1122" spans="1:11">
      <c r="A1122" t="s">
        <v>3034</v>
      </c>
      <c r="B1122" t="s">
        <v>3035</v>
      </c>
      <c r="C1122">
        <v>35</v>
      </c>
      <c r="D1122">
        <v>59.81</v>
      </c>
      <c r="E1122">
        <v>139</v>
      </c>
      <c r="F1122">
        <v>13.16</v>
      </c>
      <c r="G1122">
        <v>80</v>
      </c>
      <c r="H1122" t="s">
        <v>59</v>
      </c>
      <c r="I1122" t="s">
        <v>3036</v>
      </c>
      <c r="J1122" s="1">
        <v>44762</v>
      </c>
    </row>
    <row r="1123" spans="1:11">
      <c r="A1123" t="s">
        <v>3037</v>
      </c>
      <c r="B1123" t="s">
        <v>3038</v>
      </c>
      <c r="C1123">
        <v>35</v>
      </c>
      <c r="D1123">
        <v>4.8899999999999997</v>
      </c>
      <c r="E1123">
        <v>137</v>
      </c>
      <c r="F1123">
        <v>43.25</v>
      </c>
      <c r="G1123">
        <v>255</v>
      </c>
      <c r="H1123" t="s">
        <v>59</v>
      </c>
      <c r="I1123" t="s">
        <v>3039</v>
      </c>
      <c r="K1123" s="1">
        <v>38775</v>
      </c>
    </row>
    <row r="1124" spans="1:11">
      <c r="A1124" t="s">
        <v>3040</v>
      </c>
      <c r="B1124" t="s">
        <v>3041</v>
      </c>
      <c r="C1124">
        <v>35</v>
      </c>
      <c r="D1124">
        <v>30.91</v>
      </c>
      <c r="E1124">
        <v>138</v>
      </c>
      <c r="F1124">
        <v>53.03</v>
      </c>
      <c r="G1124">
        <v>591</v>
      </c>
      <c r="H1124" t="s">
        <v>29</v>
      </c>
      <c r="I1124" t="s">
        <v>3042</v>
      </c>
      <c r="K1124" s="1">
        <v>38784</v>
      </c>
    </row>
    <row r="1125" spans="1:11">
      <c r="A1125" t="s">
        <v>3043</v>
      </c>
      <c r="B1125" t="s">
        <v>3044</v>
      </c>
      <c r="C1125">
        <v>35</v>
      </c>
      <c r="D1125">
        <v>30.83</v>
      </c>
      <c r="E1125">
        <v>138</v>
      </c>
      <c r="F1125">
        <v>56.45</v>
      </c>
      <c r="G1125">
        <v>568</v>
      </c>
      <c r="H1125" t="s">
        <v>29</v>
      </c>
      <c r="I1125" t="s">
        <v>3045</v>
      </c>
      <c r="K1125" s="1">
        <v>37756</v>
      </c>
    </row>
    <row r="1126" spans="1:11">
      <c r="A1126" t="s">
        <v>3046</v>
      </c>
      <c r="B1126" t="s">
        <v>3047</v>
      </c>
      <c r="C1126">
        <v>34</v>
      </c>
      <c r="D1126">
        <v>39.86</v>
      </c>
      <c r="E1126">
        <v>137</v>
      </c>
      <c r="F1126">
        <v>23.41</v>
      </c>
      <c r="G1126">
        <v>60</v>
      </c>
      <c r="H1126" t="s">
        <v>29</v>
      </c>
      <c r="I1126" t="s">
        <v>3048</v>
      </c>
      <c r="J1126" s="1">
        <v>36104</v>
      </c>
      <c r="K1126" s="1">
        <v>37453</v>
      </c>
    </row>
    <row r="1127" spans="1:11">
      <c r="A1127" t="s">
        <v>3049</v>
      </c>
      <c r="B1127" t="s">
        <v>3050</v>
      </c>
      <c r="C1127">
        <v>36</v>
      </c>
      <c r="D1127">
        <v>7.13</v>
      </c>
      <c r="E1127">
        <v>140</v>
      </c>
      <c r="F1127">
        <v>33.729999999999997</v>
      </c>
      <c r="G1127">
        <v>40</v>
      </c>
      <c r="H1127" t="s">
        <v>29</v>
      </c>
      <c r="I1127" t="s">
        <v>3051</v>
      </c>
      <c r="J1127" s="1">
        <v>36104</v>
      </c>
      <c r="K1127" s="1">
        <v>37454</v>
      </c>
    </row>
    <row r="1128" spans="1:11">
      <c r="A1128" t="s">
        <v>3052</v>
      </c>
      <c r="B1128" t="s">
        <v>3053</v>
      </c>
      <c r="C1128">
        <v>34</v>
      </c>
      <c r="D1128">
        <v>32.83</v>
      </c>
      <c r="E1128">
        <v>136</v>
      </c>
      <c r="F1128">
        <v>22.15</v>
      </c>
      <c r="G1128">
        <v>279</v>
      </c>
      <c r="H1128" t="s">
        <v>29</v>
      </c>
      <c r="I1128" t="s">
        <v>3054</v>
      </c>
      <c r="J1128" s="1">
        <v>37021</v>
      </c>
      <c r="K1128" s="1">
        <v>37454</v>
      </c>
    </row>
    <row r="1129" spans="1:11">
      <c r="A1129" t="s">
        <v>3055</v>
      </c>
      <c r="B1129" t="s">
        <v>3056</v>
      </c>
      <c r="C1129">
        <v>34</v>
      </c>
      <c r="D1129">
        <v>21.19</v>
      </c>
      <c r="E1129">
        <v>136</v>
      </c>
      <c r="F1129">
        <v>35.200000000000003</v>
      </c>
      <c r="G1129">
        <v>92</v>
      </c>
      <c r="H1129" t="s">
        <v>29</v>
      </c>
      <c r="I1129" t="s">
        <v>3057</v>
      </c>
      <c r="J1129" s="1">
        <v>36104</v>
      </c>
      <c r="K1129" s="1">
        <v>37454</v>
      </c>
    </row>
    <row r="1130" spans="1:11">
      <c r="A1130" t="s">
        <v>3058</v>
      </c>
      <c r="B1130" t="s">
        <v>2347</v>
      </c>
      <c r="C1130">
        <v>35</v>
      </c>
      <c r="D1130">
        <v>22.25</v>
      </c>
      <c r="E1130">
        <v>139</v>
      </c>
      <c r="F1130">
        <v>37.54</v>
      </c>
      <c r="G1130">
        <v>-77</v>
      </c>
      <c r="H1130" t="s">
        <v>29</v>
      </c>
      <c r="I1130" t="s">
        <v>3059</v>
      </c>
      <c r="J1130" s="1">
        <v>35870</v>
      </c>
      <c r="K1130" s="1">
        <v>37756</v>
      </c>
    </row>
    <row r="1131" spans="1:11">
      <c r="A1131" t="s">
        <v>3060</v>
      </c>
      <c r="B1131" t="s">
        <v>3061</v>
      </c>
      <c r="C1131">
        <v>35</v>
      </c>
      <c r="D1131">
        <v>29.95</v>
      </c>
      <c r="E1131">
        <v>139</v>
      </c>
      <c r="F1131">
        <v>31.17</v>
      </c>
      <c r="G1131">
        <v>68</v>
      </c>
      <c r="H1131" t="s">
        <v>29</v>
      </c>
      <c r="I1131" t="s">
        <v>3062</v>
      </c>
      <c r="K1131" s="1">
        <v>37713</v>
      </c>
    </row>
    <row r="1132" spans="1:11">
      <c r="A1132" t="s">
        <v>3063</v>
      </c>
      <c r="B1132" t="s">
        <v>3064</v>
      </c>
      <c r="C1132">
        <v>35</v>
      </c>
      <c r="D1132">
        <v>43.31</v>
      </c>
      <c r="E1132">
        <v>140</v>
      </c>
      <c r="F1132">
        <v>30.33</v>
      </c>
      <c r="G1132">
        <v>-142</v>
      </c>
      <c r="H1132" t="s">
        <v>29</v>
      </c>
      <c r="I1132" t="s">
        <v>3065</v>
      </c>
      <c r="K1132" s="1">
        <v>37756</v>
      </c>
    </row>
    <row r="1133" spans="1:11">
      <c r="A1133" t="s">
        <v>3066</v>
      </c>
      <c r="B1133" t="s">
        <v>3067</v>
      </c>
      <c r="C1133">
        <v>36</v>
      </c>
      <c r="D1133">
        <v>3.05</v>
      </c>
      <c r="E1133">
        <v>139</v>
      </c>
      <c r="F1133">
        <v>26.18</v>
      </c>
      <c r="G1133">
        <v>-52</v>
      </c>
      <c r="H1133" t="s">
        <v>29</v>
      </c>
      <c r="I1133" t="s">
        <v>3068</v>
      </c>
      <c r="K1133" s="1">
        <v>37756</v>
      </c>
    </row>
    <row r="1134" spans="1:11">
      <c r="A1134" t="s">
        <v>3069</v>
      </c>
      <c r="B1134" t="s">
        <v>3070</v>
      </c>
      <c r="C1134">
        <v>35</v>
      </c>
      <c r="D1134">
        <v>29.41</v>
      </c>
      <c r="E1134">
        <v>139</v>
      </c>
      <c r="F1134">
        <v>3.58</v>
      </c>
      <c r="G1134">
        <v>664</v>
      </c>
      <c r="H1134" t="s">
        <v>29</v>
      </c>
      <c r="I1134" t="s">
        <v>3071</v>
      </c>
      <c r="K1134" s="1">
        <v>38810</v>
      </c>
    </row>
    <row r="1135" spans="1:11">
      <c r="A1135" t="s">
        <v>3072</v>
      </c>
      <c r="B1135" t="s">
        <v>3073</v>
      </c>
      <c r="C1135">
        <v>34</v>
      </c>
      <c r="D1135">
        <v>59.1</v>
      </c>
      <c r="E1135">
        <v>136</v>
      </c>
      <c r="F1135">
        <v>27.38</v>
      </c>
      <c r="G1135">
        <v>280</v>
      </c>
      <c r="H1135" t="s">
        <v>29</v>
      </c>
      <c r="I1135" t="s">
        <v>3074</v>
      </c>
      <c r="J1135" s="1">
        <v>36104</v>
      </c>
      <c r="K1135" s="1">
        <v>37454</v>
      </c>
    </row>
    <row r="1136" spans="1:11">
      <c r="A1136" t="s">
        <v>3075</v>
      </c>
      <c r="B1136" t="s">
        <v>3076</v>
      </c>
      <c r="C1136">
        <v>35</v>
      </c>
      <c r="D1136">
        <v>17.2</v>
      </c>
      <c r="E1136">
        <v>140</v>
      </c>
      <c r="F1136">
        <v>9.18</v>
      </c>
      <c r="G1136">
        <v>80</v>
      </c>
      <c r="H1136" t="s">
        <v>29</v>
      </c>
      <c r="I1136" t="s">
        <v>3077</v>
      </c>
      <c r="K1136" s="1">
        <v>37713</v>
      </c>
    </row>
    <row r="1137" spans="1:11">
      <c r="A1137" t="s">
        <v>3078</v>
      </c>
      <c r="B1137" t="s">
        <v>1086</v>
      </c>
      <c r="C1137">
        <v>35</v>
      </c>
      <c r="D1137">
        <v>12.66</v>
      </c>
      <c r="E1137">
        <v>139</v>
      </c>
      <c r="F1137">
        <v>41.78</v>
      </c>
      <c r="G1137">
        <v>-189</v>
      </c>
      <c r="H1137" t="s">
        <v>29</v>
      </c>
      <c r="I1137" t="s">
        <v>1087</v>
      </c>
      <c r="K1137" s="1">
        <v>37756</v>
      </c>
    </row>
    <row r="1138" spans="1:11">
      <c r="A1138" t="s">
        <v>3079</v>
      </c>
      <c r="B1138" t="s">
        <v>3080</v>
      </c>
      <c r="C1138">
        <v>36</v>
      </c>
      <c r="D1138">
        <v>15.37</v>
      </c>
      <c r="E1138">
        <v>140</v>
      </c>
      <c r="F1138">
        <v>12.17</v>
      </c>
      <c r="G1138">
        <v>21</v>
      </c>
      <c r="H1138" t="s">
        <v>29</v>
      </c>
      <c r="I1138" t="s">
        <v>3081</v>
      </c>
      <c r="K1138" s="1">
        <v>38810</v>
      </c>
    </row>
    <row r="1139" spans="1:11">
      <c r="A1139" t="s">
        <v>3082</v>
      </c>
      <c r="B1139" t="s">
        <v>3083</v>
      </c>
      <c r="C1139">
        <v>36</v>
      </c>
      <c r="D1139">
        <v>22.36</v>
      </c>
      <c r="E1139">
        <v>137</v>
      </c>
      <c r="F1139">
        <v>55.22</v>
      </c>
      <c r="G1139">
        <v>483</v>
      </c>
      <c r="H1139" t="s">
        <v>29</v>
      </c>
      <c r="I1139" t="s">
        <v>3084</v>
      </c>
      <c r="J1139" s="1">
        <v>39561</v>
      </c>
    </row>
    <row r="1140" spans="1:11">
      <c r="A1140" t="s">
        <v>3085</v>
      </c>
      <c r="B1140" t="s">
        <v>2773</v>
      </c>
      <c r="C1140">
        <v>34</v>
      </c>
      <c r="D1140">
        <v>37.950000000000003</v>
      </c>
      <c r="E1140">
        <v>137</v>
      </c>
      <c r="F1140">
        <v>13.88</v>
      </c>
      <c r="G1140">
        <v>40</v>
      </c>
      <c r="H1140" t="s">
        <v>59</v>
      </c>
      <c r="I1140" t="s">
        <v>2774</v>
      </c>
      <c r="J1140" s="1">
        <v>38778</v>
      </c>
    </row>
    <row r="1141" spans="1:11">
      <c r="A1141" t="s">
        <v>3086</v>
      </c>
      <c r="B1141" t="s">
        <v>2776</v>
      </c>
      <c r="C1141">
        <v>35</v>
      </c>
      <c r="D1141">
        <v>28.72</v>
      </c>
      <c r="E1141">
        <v>137</v>
      </c>
      <c r="F1141">
        <v>44.1</v>
      </c>
      <c r="G1141">
        <v>759</v>
      </c>
      <c r="H1141" t="s">
        <v>29</v>
      </c>
      <c r="I1141" t="s">
        <v>2777</v>
      </c>
      <c r="J1141" s="1">
        <v>38794</v>
      </c>
      <c r="K1141" s="1">
        <v>39517</v>
      </c>
    </row>
    <row r="1142" spans="1:11">
      <c r="A1142" t="s">
        <v>3087</v>
      </c>
      <c r="B1142" t="s">
        <v>3088</v>
      </c>
      <c r="C1142">
        <v>35</v>
      </c>
      <c r="D1142">
        <v>28.72</v>
      </c>
      <c r="E1142">
        <v>137</v>
      </c>
      <c r="F1142">
        <v>44.08</v>
      </c>
      <c r="G1142">
        <v>703</v>
      </c>
      <c r="H1142" t="s">
        <v>29</v>
      </c>
      <c r="I1142" t="s">
        <v>3089</v>
      </c>
      <c r="J1142" s="1">
        <v>39740</v>
      </c>
    </row>
    <row r="1143" spans="1:11">
      <c r="A1143" t="s">
        <v>3090</v>
      </c>
      <c r="B1143" t="s">
        <v>3091</v>
      </c>
      <c r="C1143">
        <v>35</v>
      </c>
      <c r="D1143">
        <v>47.22</v>
      </c>
      <c r="E1143">
        <v>137</v>
      </c>
      <c r="F1143">
        <v>43.04</v>
      </c>
      <c r="G1143">
        <v>793</v>
      </c>
      <c r="H1143" t="s">
        <v>29</v>
      </c>
      <c r="I1143" t="s">
        <v>3092</v>
      </c>
      <c r="J1143" s="1">
        <v>37892</v>
      </c>
    </row>
    <row r="1144" spans="1:11">
      <c r="A1144" t="s">
        <v>3093</v>
      </c>
      <c r="B1144" t="s">
        <v>3094</v>
      </c>
      <c r="C1144">
        <v>43</v>
      </c>
      <c r="D1144">
        <v>5.05</v>
      </c>
      <c r="E1144">
        <v>140</v>
      </c>
      <c r="F1144">
        <v>49.19</v>
      </c>
      <c r="G1144">
        <v>-77</v>
      </c>
      <c r="H1144" t="s">
        <v>29</v>
      </c>
      <c r="I1144" t="s">
        <v>3095</v>
      </c>
      <c r="J1144" s="1">
        <v>37165</v>
      </c>
    </row>
    <row r="1145" spans="1:11">
      <c r="A1145" t="s">
        <v>3096</v>
      </c>
      <c r="B1145" t="s">
        <v>3097</v>
      </c>
      <c r="C1145">
        <v>38</v>
      </c>
      <c r="D1145">
        <v>16.79</v>
      </c>
      <c r="E1145">
        <v>139</v>
      </c>
      <c r="F1145">
        <v>32.92</v>
      </c>
      <c r="G1145">
        <v>-72</v>
      </c>
      <c r="H1145" t="s">
        <v>29</v>
      </c>
      <c r="I1145" t="s">
        <v>1543</v>
      </c>
      <c r="J1145" s="1">
        <v>37165</v>
      </c>
    </row>
    <row r="1146" spans="1:11">
      <c r="A1146" t="s">
        <v>781</v>
      </c>
      <c r="B1146" t="s">
        <v>782</v>
      </c>
      <c r="C1146">
        <v>36</v>
      </c>
      <c r="D1146">
        <v>18.82</v>
      </c>
      <c r="E1146">
        <v>137</v>
      </c>
      <c r="F1146">
        <v>48.43</v>
      </c>
      <c r="G1146">
        <v>982</v>
      </c>
      <c r="H1146" t="s">
        <v>231</v>
      </c>
      <c r="I1146" t="s">
        <v>783</v>
      </c>
      <c r="J1146" s="1">
        <v>38808</v>
      </c>
    </row>
    <row r="1147" spans="1:11">
      <c r="A1147" t="s">
        <v>3098</v>
      </c>
      <c r="B1147" t="s">
        <v>3099</v>
      </c>
      <c r="C1147">
        <v>34</v>
      </c>
      <c r="D1147">
        <v>47.6</v>
      </c>
      <c r="E1147">
        <v>134</v>
      </c>
      <c r="F1147">
        <v>28.78</v>
      </c>
      <c r="G1147">
        <v>-140</v>
      </c>
      <c r="H1147" t="s">
        <v>29</v>
      </c>
      <c r="I1147" t="s">
        <v>3100</v>
      </c>
      <c r="J1147" s="1">
        <v>36104</v>
      </c>
    </row>
    <row r="1148" spans="1:11">
      <c r="A1148" t="s">
        <v>3101</v>
      </c>
      <c r="B1148" t="s">
        <v>3102</v>
      </c>
      <c r="C1148">
        <v>31</v>
      </c>
      <c r="D1148">
        <v>42.84</v>
      </c>
      <c r="E1148">
        <v>130</v>
      </c>
      <c r="F1148">
        <v>36.89</v>
      </c>
      <c r="G1148">
        <v>-297</v>
      </c>
      <c r="H1148" t="s">
        <v>29</v>
      </c>
      <c r="I1148" t="s">
        <v>3103</v>
      </c>
      <c r="J1148" s="1">
        <v>36800</v>
      </c>
    </row>
    <row r="1149" spans="1:11">
      <c r="A1149" t="s">
        <v>3104</v>
      </c>
      <c r="B1149" t="s">
        <v>3105</v>
      </c>
      <c r="C1149">
        <v>40</v>
      </c>
      <c r="D1149">
        <v>45.71</v>
      </c>
      <c r="E1149">
        <v>140</v>
      </c>
      <c r="F1149">
        <v>18.73</v>
      </c>
      <c r="G1149">
        <v>-112</v>
      </c>
      <c r="H1149" t="s">
        <v>29</v>
      </c>
      <c r="I1149" t="s">
        <v>3106</v>
      </c>
      <c r="J1149" s="1">
        <v>37165</v>
      </c>
    </row>
    <row r="1150" spans="1:11">
      <c r="A1150" t="s">
        <v>3107</v>
      </c>
      <c r="B1150" t="s">
        <v>3108</v>
      </c>
      <c r="C1150">
        <v>33</v>
      </c>
      <c r="D1150">
        <v>28.39</v>
      </c>
      <c r="E1150">
        <v>131</v>
      </c>
      <c r="F1150">
        <v>41.15</v>
      </c>
      <c r="G1150">
        <v>-363</v>
      </c>
      <c r="H1150" t="s">
        <v>29</v>
      </c>
      <c r="I1150" t="s">
        <v>3109</v>
      </c>
      <c r="J1150" s="1">
        <v>36800</v>
      </c>
    </row>
    <row r="1151" spans="1:11">
      <c r="A1151" t="s">
        <v>3110</v>
      </c>
      <c r="B1151" t="s">
        <v>3111</v>
      </c>
      <c r="C1151">
        <v>31</v>
      </c>
      <c r="D1151">
        <v>59.64</v>
      </c>
      <c r="E1151">
        <v>130</v>
      </c>
      <c r="F1151">
        <v>12.46</v>
      </c>
      <c r="G1151">
        <v>-161</v>
      </c>
      <c r="H1151" t="s">
        <v>29</v>
      </c>
      <c r="I1151" t="s">
        <v>3112</v>
      </c>
      <c r="J1151" s="1">
        <v>36800</v>
      </c>
    </row>
    <row r="1152" spans="1:11">
      <c r="A1152" t="s">
        <v>3113</v>
      </c>
      <c r="B1152" t="s">
        <v>3114</v>
      </c>
      <c r="C1152">
        <v>35</v>
      </c>
      <c r="D1152">
        <v>28</v>
      </c>
      <c r="E1152">
        <v>133</v>
      </c>
      <c r="F1152">
        <v>37.840000000000003</v>
      </c>
      <c r="G1152">
        <v>-94</v>
      </c>
      <c r="H1152" t="s">
        <v>29</v>
      </c>
      <c r="I1152" t="s">
        <v>3115</v>
      </c>
      <c r="J1152" s="1">
        <v>36800</v>
      </c>
    </row>
    <row r="1153" spans="1:10">
      <c r="A1153" t="s">
        <v>3116</v>
      </c>
      <c r="B1153" t="s">
        <v>2779</v>
      </c>
      <c r="C1153">
        <v>35</v>
      </c>
      <c r="D1153">
        <v>31.39</v>
      </c>
      <c r="E1153">
        <v>139</v>
      </c>
      <c r="F1153">
        <v>18.89</v>
      </c>
      <c r="G1153">
        <v>-8</v>
      </c>
      <c r="H1153" t="s">
        <v>29</v>
      </c>
      <c r="I1153" t="s">
        <v>2780</v>
      </c>
      <c r="J1153" s="1">
        <v>38811</v>
      </c>
    </row>
    <row r="1154" spans="1:10">
      <c r="A1154" t="s">
        <v>3117</v>
      </c>
      <c r="B1154" t="s">
        <v>3118</v>
      </c>
      <c r="C1154">
        <v>42</v>
      </c>
      <c r="D1154">
        <v>38.92</v>
      </c>
      <c r="E1154">
        <v>141</v>
      </c>
      <c r="F1154">
        <v>51.85</v>
      </c>
      <c r="G1154">
        <v>-145</v>
      </c>
      <c r="H1154" t="s">
        <v>29</v>
      </c>
      <c r="I1154" t="s">
        <v>3119</v>
      </c>
      <c r="J1154" s="1">
        <v>37165</v>
      </c>
    </row>
    <row r="1155" spans="1:10">
      <c r="A1155" t="s">
        <v>3120</v>
      </c>
      <c r="B1155" t="s">
        <v>3121</v>
      </c>
      <c r="C1155">
        <v>35</v>
      </c>
      <c r="D1155">
        <v>40.880000000000003</v>
      </c>
      <c r="E1155">
        <v>135</v>
      </c>
      <c r="F1155">
        <v>1.61</v>
      </c>
      <c r="G1155">
        <v>-147</v>
      </c>
      <c r="H1155" t="s">
        <v>29</v>
      </c>
      <c r="I1155" t="s">
        <v>3122</v>
      </c>
      <c r="J1155" s="1">
        <v>37532</v>
      </c>
    </row>
    <row r="1156" spans="1:10">
      <c r="A1156" t="s">
        <v>3123</v>
      </c>
      <c r="B1156" t="s">
        <v>3124</v>
      </c>
      <c r="C1156">
        <v>37</v>
      </c>
      <c r="D1156">
        <v>13.34</v>
      </c>
      <c r="E1156">
        <v>136</v>
      </c>
      <c r="F1156">
        <v>58.13</v>
      </c>
      <c r="G1156">
        <v>-51</v>
      </c>
      <c r="H1156" t="s">
        <v>29</v>
      </c>
      <c r="I1156" t="s">
        <v>3125</v>
      </c>
      <c r="J1156" s="1">
        <v>37530</v>
      </c>
    </row>
    <row r="1157" spans="1:10">
      <c r="A1157" t="s">
        <v>3126</v>
      </c>
      <c r="B1157" t="s">
        <v>3127</v>
      </c>
      <c r="C1157">
        <v>39</v>
      </c>
      <c r="D1157">
        <v>58.91</v>
      </c>
      <c r="E1157">
        <v>140</v>
      </c>
      <c r="F1157">
        <v>24.43</v>
      </c>
      <c r="G1157">
        <v>44</v>
      </c>
      <c r="H1157" t="s">
        <v>29</v>
      </c>
      <c r="I1157" t="s">
        <v>3128</v>
      </c>
      <c r="J1157" s="1">
        <v>37165</v>
      </c>
    </row>
    <row r="1158" spans="1:10">
      <c r="A1158" t="s">
        <v>3129</v>
      </c>
      <c r="B1158" t="s">
        <v>3130</v>
      </c>
      <c r="C1158">
        <v>34</v>
      </c>
      <c r="D1158">
        <v>55.91</v>
      </c>
      <c r="E1158">
        <v>137</v>
      </c>
      <c r="F1158">
        <v>3.41</v>
      </c>
      <c r="G1158">
        <v>-1045</v>
      </c>
      <c r="H1158" t="s">
        <v>29</v>
      </c>
      <c r="I1158" t="s">
        <v>2783</v>
      </c>
      <c r="J1158" s="1">
        <v>37455</v>
      </c>
    </row>
    <row r="1159" spans="1:10">
      <c r="A1159" t="s">
        <v>3131</v>
      </c>
      <c r="B1159" t="s">
        <v>3132</v>
      </c>
      <c r="C1159">
        <v>43</v>
      </c>
      <c r="D1159">
        <v>26.17</v>
      </c>
      <c r="E1159">
        <v>144</v>
      </c>
      <c r="F1159">
        <v>5.0599999999999996</v>
      </c>
      <c r="G1159">
        <v>323</v>
      </c>
      <c r="H1159" t="s">
        <v>29</v>
      </c>
      <c r="I1159" t="s">
        <v>3133</v>
      </c>
      <c r="J1159" s="1">
        <v>37165</v>
      </c>
    </row>
    <row r="1160" spans="1:10">
      <c r="A1160" t="s">
        <v>3134</v>
      </c>
      <c r="B1160" t="s">
        <v>3135</v>
      </c>
      <c r="C1160">
        <v>43</v>
      </c>
      <c r="D1160">
        <v>6.85</v>
      </c>
      <c r="E1160">
        <v>144</v>
      </c>
      <c r="F1160">
        <v>7.37</v>
      </c>
      <c r="G1160">
        <v>-76</v>
      </c>
      <c r="H1160" t="s">
        <v>29</v>
      </c>
      <c r="I1160" t="s">
        <v>3136</v>
      </c>
      <c r="J1160" s="1">
        <v>37165</v>
      </c>
    </row>
    <row r="1161" spans="1:10">
      <c r="A1161" t="s">
        <v>3137</v>
      </c>
      <c r="B1161" t="s">
        <v>3138</v>
      </c>
      <c r="C1161">
        <v>40</v>
      </c>
      <c r="D1161">
        <v>51.14</v>
      </c>
      <c r="E1161">
        <v>140</v>
      </c>
      <c r="F1161">
        <v>40.549999999999997</v>
      </c>
      <c r="G1161">
        <v>-299</v>
      </c>
      <c r="H1161" t="s">
        <v>29</v>
      </c>
      <c r="I1161" t="s">
        <v>3139</v>
      </c>
      <c r="J1161" s="1">
        <v>37165</v>
      </c>
    </row>
    <row r="1162" spans="1:10">
      <c r="A1162" t="s">
        <v>3140</v>
      </c>
      <c r="B1162" t="s">
        <v>3141</v>
      </c>
      <c r="C1162">
        <v>34</v>
      </c>
      <c r="D1162">
        <v>41.47</v>
      </c>
      <c r="E1162">
        <v>137</v>
      </c>
      <c r="F1162">
        <v>33.619999999999997</v>
      </c>
      <c r="G1162">
        <v>-445</v>
      </c>
      <c r="H1162" t="s">
        <v>29</v>
      </c>
      <c r="I1162" t="s">
        <v>3142</v>
      </c>
      <c r="J1162" s="1">
        <v>37530</v>
      </c>
    </row>
    <row r="1163" spans="1:10">
      <c r="A1163" t="s">
        <v>3143</v>
      </c>
      <c r="B1163" t="s">
        <v>3144</v>
      </c>
      <c r="C1163">
        <v>38</v>
      </c>
      <c r="D1163">
        <v>7.96</v>
      </c>
      <c r="E1163">
        <v>139</v>
      </c>
      <c r="F1163">
        <v>25.75</v>
      </c>
      <c r="G1163">
        <v>-217</v>
      </c>
      <c r="H1163" t="s">
        <v>29</v>
      </c>
      <c r="I1163" t="s">
        <v>3145</v>
      </c>
      <c r="J1163" s="1">
        <v>37532</v>
      </c>
    </row>
    <row r="1164" spans="1:10">
      <c r="A1164" t="s">
        <v>3146</v>
      </c>
      <c r="B1164" t="s">
        <v>3147</v>
      </c>
      <c r="C1164">
        <v>38</v>
      </c>
      <c r="D1164">
        <v>28.22</v>
      </c>
      <c r="E1164">
        <v>139</v>
      </c>
      <c r="F1164">
        <v>45.64</v>
      </c>
      <c r="G1164">
        <v>160</v>
      </c>
      <c r="H1164" t="s">
        <v>29</v>
      </c>
      <c r="I1164" t="s">
        <v>1543</v>
      </c>
      <c r="J1164" s="1">
        <v>37165</v>
      </c>
    </row>
    <row r="1165" spans="1:10">
      <c r="A1165" t="s">
        <v>3148</v>
      </c>
      <c r="B1165" t="s">
        <v>3149</v>
      </c>
      <c r="C1165">
        <v>41</v>
      </c>
      <c r="D1165">
        <v>59.15</v>
      </c>
      <c r="E1165">
        <v>140</v>
      </c>
      <c r="F1165">
        <v>18.5</v>
      </c>
      <c r="G1165">
        <v>-18</v>
      </c>
      <c r="H1165" t="s">
        <v>29</v>
      </c>
      <c r="I1165" t="s">
        <v>3150</v>
      </c>
      <c r="J1165" s="1">
        <v>37165</v>
      </c>
    </row>
    <row r="1166" spans="1:10">
      <c r="A1166" t="s">
        <v>3151</v>
      </c>
      <c r="B1166" t="s">
        <v>2785</v>
      </c>
      <c r="C1166">
        <v>35</v>
      </c>
      <c r="D1166">
        <v>19.010000000000002</v>
      </c>
      <c r="E1166">
        <v>139</v>
      </c>
      <c r="F1166">
        <v>1.48</v>
      </c>
      <c r="G1166">
        <v>386</v>
      </c>
      <c r="H1166" t="s">
        <v>29</v>
      </c>
      <c r="I1166" t="s">
        <v>2786</v>
      </c>
      <c r="J1166" s="1">
        <v>38812</v>
      </c>
    </row>
    <row r="1167" spans="1:10">
      <c r="A1167" t="s">
        <v>3152</v>
      </c>
      <c r="B1167" t="s">
        <v>1542</v>
      </c>
      <c r="C1167">
        <v>35</v>
      </c>
      <c r="D1167">
        <v>13.16</v>
      </c>
      <c r="E1167">
        <v>137</v>
      </c>
      <c r="F1167">
        <v>24.23</v>
      </c>
      <c r="G1167">
        <v>420</v>
      </c>
      <c r="H1167" t="s">
        <v>29</v>
      </c>
      <c r="I1167" t="s">
        <v>2788</v>
      </c>
      <c r="J1167" s="1">
        <v>37455</v>
      </c>
    </row>
    <row r="1168" spans="1:10">
      <c r="A1168" t="s">
        <v>3153</v>
      </c>
      <c r="B1168" t="s">
        <v>3154</v>
      </c>
      <c r="C1168">
        <v>32</v>
      </c>
      <c r="D1168">
        <v>17.510000000000002</v>
      </c>
      <c r="E1168">
        <v>130</v>
      </c>
      <c r="F1168">
        <v>34.659999999999997</v>
      </c>
      <c r="G1168">
        <v>-201</v>
      </c>
      <c r="H1168" t="s">
        <v>29</v>
      </c>
      <c r="I1168" t="s">
        <v>3155</v>
      </c>
      <c r="J1168" s="1">
        <v>36800</v>
      </c>
    </row>
    <row r="1169" spans="1:11">
      <c r="A1169" t="s">
        <v>3156</v>
      </c>
      <c r="B1169" t="s">
        <v>3157</v>
      </c>
      <c r="C1169">
        <v>36</v>
      </c>
      <c r="D1169">
        <v>5.64</v>
      </c>
      <c r="E1169">
        <v>137</v>
      </c>
      <c r="F1169">
        <v>20.63</v>
      </c>
      <c r="G1169">
        <v>688</v>
      </c>
      <c r="H1169" t="s">
        <v>29</v>
      </c>
      <c r="I1169" t="s">
        <v>3158</v>
      </c>
      <c r="J1169" s="1">
        <v>37895</v>
      </c>
    </row>
    <row r="1170" spans="1:11">
      <c r="A1170" t="s">
        <v>3159</v>
      </c>
      <c r="B1170" t="s">
        <v>1753</v>
      </c>
      <c r="C1170">
        <v>36</v>
      </c>
      <c r="D1170">
        <v>38.06</v>
      </c>
      <c r="E1170">
        <v>139</v>
      </c>
      <c r="F1170">
        <v>27.68</v>
      </c>
      <c r="G1170">
        <v>750</v>
      </c>
      <c r="H1170" t="s">
        <v>59</v>
      </c>
      <c r="I1170" t="s">
        <v>1754</v>
      </c>
      <c r="J1170" s="1">
        <v>38793</v>
      </c>
    </row>
    <row r="1171" spans="1:11">
      <c r="A1171" t="s">
        <v>3160</v>
      </c>
      <c r="B1171" t="s">
        <v>3161</v>
      </c>
      <c r="C1171">
        <v>40</v>
      </c>
      <c r="D1171">
        <v>8.35</v>
      </c>
      <c r="E1171">
        <v>140</v>
      </c>
      <c r="F1171">
        <v>57.17</v>
      </c>
      <c r="G1171">
        <v>207</v>
      </c>
      <c r="H1171" t="s">
        <v>29</v>
      </c>
      <c r="I1171" t="s">
        <v>3162</v>
      </c>
      <c r="J1171" s="1">
        <v>37165</v>
      </c>
    </row>
    <row r="1172" spans="1:11">
      <c r="A1172" t="s">
        <v>3163</v>
      </c>
      <c r="B1172" t="s">
        <v>3164</v>
      </c>
      <c r="C1172">
        <v>36</v>
      </c>
      <c r="D1172">
        <v>1.3</v>
      </c>
      <c r="E1172">
        <v>137</v>
      </c>
      <c r="F1172">
        <v>23.44</v>
      </c>
      <c r="G1172">
        <v>808</v>
      </c>
      <c r="H1172" t="s">
        <v>29</v>
      </c>
      <c r="I1172" t="s">
        <v>3165</v>
      </c>
      <c r="J1172" s="1">
        <v>37892</v>
      </c>
    </row>
    <row r="1173" spans="1:11">
      <c r="A1173" t="s">
        <v>3166</v>
      </c>
      <c r="B1173" t="s">
        <v>3167</v>
      </c>
      <c r="C1173">
        <v>35</v>
      </c>
      <c r="D1173">
        <v>8.35</v>
      </c>
      <c r="E1173">
        <v>137</v>
      </c>
      <c r="F1173">
        <v>20.149999999999999</v>
      </c>
      <c r="G1173">
        <v>29</v>
      </c>
      <c r="H1173" t="s">
        <v>29</v>
      </c>
      <c r="I1173" t="s">
        <v>3168</v>
      </c>
      <c r="J1173" s="1">
        <v>37895</v>
      </c>
    </row>
    <row r="1174" spans="1:11">
      <c r="A1174" t="s">
        <v>3169</v>
      </c>
      <c r="B1174" t="s">
        <v>3170</v>
      </c>
      <c r="C1174">
        <v>32</v>
      </c>
      <c r="D1174">
        <v>57.08</v>
      </c>
      <c r="E1174">
        <v>131</v>
      </c>
      <c r="F1174">
        <v>1.19</v>
      </c>
      <c r="G1174">
        <v>347</v>
      </c>
      <c r="H1174" t="s">
        <v>29</v>
      </c>
      <c r="I1174" t="s">
        <v>3171</v>
      </c>
      <c r="J1174" s="1">
        <v>36800</v>
      </c>
      <c r="K1174" s="1">
        <v>43677</v>
      </c>
    </row>
    <row r="1175" spans="1:11">
      <c r="A1175" t="s">
        <v>3172</v>
      </c>
      <c r="B1175" t="s">
        <v>3173</v>
      </c>
      <c r="C1175">
        <v>33</v>
      </c>
      <c r="D1175">
        <v>0.19</v>
      </c>
      <c r="E1175">
        <v>131</v>
      </c>
      <c r="F1175">
        <v>0.43</v>
      </c>
      <c r="G1175">
        <v>852</v>
      </c>
      <c r="H1175" t="s">
        <v>29</v>
      </c>
      <c r="I1175" t="s">
        <v>3174</v>
      </c>
      <c r="J1175" s="1">
        <v>43784</v>
      </c>
    </row>
    <row r="1176" spans="1:11">
      <c r="A1176" t="s">
        <v>3175</v>
      </c>
      <c r="B1176" t="s">
        <v>2791</v>
      </c>
      <c r="C1176">
        <v>35</v>
      </c>
      <c r="D1176">
        <v>38.32</v>
      </c>
      <c r="E1176">
        <v>138</v>
      </c>
      <c r="F1176">
        <v>22.22</v>
      </c>
      <c r="G1176">
        <v>810</v>
      </c>
      <c r="H1176" t="s">
        <v>59</v>
      </c>
      <c r="I1176" t="s">
        <v>2792</v>
      </c>
      <c r="J1176" s="1">
        <v>38788</v>
      </c>
    </row>
    <row r="1177" spans="1:11">
      <c r="A1177" t="s">
        <v>3176</v>
      </c>
      <c r="B1177" t="s">
        <v>3177</v>
      </c>
      <c r="C1177">
        <v>37</v>
      </c>
      <c r="D1177">
        <v>27.05</v>
      </c>
      <c r="E1177">
        <v>139</v>
      </c>
      <c r="F1177">
        <v>48.76</v>
      </c>
      <c r="G1177">
        <v>9</v>
      </c>
      <c r="H1177" t="s">
        <v>29</v>
      </c>
      <c r="I1177" t="s">
        <v>3178</v>
      </c>
      <c r="J1177" s="1">
        <v>37165</v>
      </c>
    </row>
    <row r="1178" spans="1:11">
      <c r="A1178" t="s">
        <v>3179</v>
      </c>
      <c r="B1178" t="s">
        <v>2794</v>
      </c>
      <c r="C1178">
        <v>35</v>
      </c>
      <c r="D1178">
        <v>24.24</v>
      </c>
      <c r="E1178">
        <v>139</v>
      </c>
      <c r="F1178">
        <v>21.23</v>
      </c>
      <c r="G1178">
        <v>-1788</v>
      </c>
      <c r="H1178" t="s">
        <v>29</v>
      </c>
      <c r="I1178" t="s">
        <v>2795</v>
      </c>
      <c r="J1178" s="1">
        <v>37713</v>
      </c>
    </row>
    <row r="1179" spans="1:11">
      <c r="A1179" t="s">
        <v>3180</v>
      </c>
      <c r="B1179" t="s">
        <v>3181</v>
      </c>
      <c r="C1179">
        <v>37</v>
      </c>
      <c r="D1179">
        <v>43.9</v>
      </c>
      <c r="E1179">
        <v>139</v>
      </c>
      <c r="F1179">
        <v>52.93</v>
      </c>
      <c r="G1179">
        <v>229</v>
      </c>
      <c r="H1179" t="s">
        <v>29</v>
      </c>
      <c r="I1179" t="s">
        <v>3182</v>
      </c>
      <c r="J1179" s="1">
        <v>37165</v>
      </c>
    </row>
    <row r="1180" spans="1:11">
      <c r="A1180" t="s">
        <v>3183</v>
      </c>
      <c r="B1180" t="s">
        <v>39</v>
      </c>
      <c r="C1180">
        <v>34</v>
      </c>
      <c r="D1180">
        <v>36.950000000000003</v>
      </c>
      <c r="E1180">
        <v>137</v>
      </c>
      <c r="F1180">
        <v>2.5099999999999998</v>
      </c>
      <c r="G1180">
        <v>-295</v>
      </c>
      <c r="H1180" t="s">
        <v>29</v>
      </c>
      <c r="I1180" t="s">
        <v>3184</v>
      </c>
      <c r="J1180" s="1">
        <v>37530</v>
      </c>
    </row>
    <row r="1181" spans="1:11">
      <c r="A1181" t="s">
        <v>3185</v>
      </c>
      <c r="B1181" t="s">
        <v>3186</v>
      </c>
      <c r="C1181">
        <v>36</v>
      </c>
      <c r="D1181">
        <v>18.22</v>
      </c>
      <c r="E1181">
        <v>137</v>
      </c>
      <c r="F1181">
        <v>56.34</v>
      </c>
      <c r="G1181">
        <v>493</v>
      </c>
      <c r="H1181" t="s">
        <v>29</v>
      </c>
      <c r="I1181" t="s">
        <v>3187</v>
      </c>
      <c r="J1181" s="1">
        <v>39563</v>
      </c>
    </row>
    <row r="1182" spans="1:11">
      <c r="A1182" t="s">
        <v>3188</v>
      </c>
      <c r="B1182" t="s">
        <v>3189</v>
      </c>
      <c r="C1182">
        <v>36</v>
      </c>
      <c r="D1182">
        <v>33.049999999999997</v>
      </c>
      <c r="E1182">
        <v>139</v>
      </c>
      <c r="F1182">
        <v>36.92</v>
      </c>
      <c r="G1182">
        <v>78</v>
      </c>
      <c r="H1182" t="s">
        <v>29</v>
      </c>
      <c r="I1182" t="s">
        <v>3190</v>
      </c>
      <c r="J1182" s="1">
        <v>37446</v>
      </c>
    </row>
    <row r="1183" spans="1:11">
      <c r="A1183" t="s">
        <v>3191</v>
      </c>
      <c r="B1183" t="s">
        <v>3192</v>
      </c>
      <c r="C1183">
        <v>43</v>
      </c>
      <c r="D1183">
        <v>22.93</v>
      </c>
      <c r="E1183">
        <v>143</v>
      </c>
      <c r="F1183">
        <v>53.9</v>
      </c>
      <c r="G1183">
        <v>224</v>
      </c>
      <c r="H1183" t="s">
        <v>29</v>
      </c>
      <c r="I1183" t="s">
        <v>3193</v>
      </c>
      <c r="J1183" s="1">
        <v>37165</v>
      </c>
    </row>
    <row r="1184" spans="1:11">
      <c r="A1184" t="s">
        <v>3194</v>
      </c>
      <c r="B1184" t="s">
        <v>3195</v>
      </c>
      <c r="C1184">
        <v>34</v>
      </c>
      <c r="D1184">
        <v>13.12</v>
      </c>
      <c r="E1184">
        <v>133</v>
      </c>
      <c r="F1184">
        <v>56.96</v>
      </c>
      <c r="G1184">
        <v>-29</v>
      </c>
      <c r="H1184" t="s">
        <v>29</v>
      </c>
      <c r="I1184" t="s">
        <v>3196</v>
      </c>
      <c r="J1184" s="1">
        <v>36800</v>
      </c>
    </row>
    <row r="1185" spans="1:10">
      <c r="A1185" t="s">
        <v>3197</v>
      </c>
      <c r="B1185" t="s">
        <v>3198</v>
      </c>
      <c r="C1185">
        <v>43</v>
      </c>
      <c r="D1185">
        <v>16.25</v>
      </c>
      <c r="E1185">
        <v>143</v>
      </c>
      <c r="F1185">
        <v>25.9</v>
      </c>
      <c r="G1185">
        <v>-2</v>
      </c>
      <c r="H1185" t="s">
        <v>29</v>
      </c>
      <c r="I1185" t="s">
        <v>3199</v>
      </c>
      <c r="J1185" s="1">
        <v>37165</v>
      </c>
    </row>
    <row r="1186" spans="1:10">
      <c r="A1186" t="s">
        <v>3200</v>
      </c>
      <c r="B1186" t="s">
        <v>3201</v>
      </c>
      <c r="C1186">
        <v>43</v>
      </c>
      <c r="D1186">
        <v>30.23</v>
      </c>
      <c r="E1186">
        <v>142</v>
      </c>
      <c r="F1186">
        <v>36.04</v>
      </c>
      <c r="G1186">
        <v>242</v>
      </c>
      <c r="H1186" t="s">
        <v>29</v>
      </c>
      <c r="I1186" t="s">
        <v>3202</v>
      </c>
      <c r="J1186" s="1">
        <v>37165</v>
      </c>
    </row>
    <row r="1187" spans="1:10">
      <c r="A1187" t="s">
        <v>3203</v>
      </c>
      <c r="B1187" t="s">
        <v>3204</v>
      </c>
      <c r="C1187">
        <v>43</v>
      </c>
      <c r="D1187">
        <v>30.68</v>
      </c>
      <c r="E1187">
        <v>142</v>
      </c>
      <c r="F1187">
        <v>23.44</v>
      </c>
      <c r="G1187">
        <v>144</v>
      </c>
      <c r="H1187" t="s">
        <v>29</v>
      </c>
      <c r="I1187" t="s">
        <v>3205</v>
      </c>
      <c r="J1187" s="1">
        <v>37165</v>
      </c>
    </row>
    <row r="1188" spans="1:10">
      <c r="A1188" t="s">
        <v>3206</v>
      </c>
      <c r="B1188" t="s">
        <v>3207</v>
      </c>
      <c r="C1188">
        <v>44</v>
      </c>
      <c r="D1188">
        <v>33.049999999999997</v>
      </c>
      <c r="E1188">
        <v>142</v>
      </c>
      <c r="F1188">
        <v>34.42</v>
      </c>
      <c r="G1188">
        <v>170</v>
      </c>
      <c r="H1188" t="s">
        <v>29</v>
      </c>
      <c r="I1188" t="s">
        <v>3208</v>
      </c>
      <c r="J1188" s="1">
        <v>37165</v>
      </c>
    </row>
    <row r="1189" spans="1:10">
      <c r="A1189" t="s">
        <v>3209</v>
      </c>
      <c r="B1189" t="s">
        <v>3210</v>
      </c>
      <c r="C1189">
        <v>44</v>
      </c>
      <c r="D1189">
        <v>35.840000000000003</v>
      </c>
      <c r="E1189">
        <v>142</v>
      </c>
      <c r="F1189">
        <v>18.22</v>
      </c>
      <c r="G1189">
        <v>-52</v>
      </c>
      <c r="H1189" t="s">
        <v>29</v>
      </c>
      <c r="I1189" t="s">
        <v>3211</v>
      </c>
      <c r="J1189" s="1">
        <v>37165</v>
      </c>
    </row>
    <row r="1190" spans="1:10">
      <c r="A1190" t="s">
        <v>3212</v>
      </c>
      <c r="B1190" t="s">
        <v>3213</v>
      </c>
      <c r="C1190">
        <v>44</v>
      </c>
      <c r="D1190">
        <v>28.39</v>
      </c>
      <c r="E1190">
        <v>142</v>
      </c>
      <c r="F1190">
        <v>16.350000000000001</v>
      </c>
      <c r="G1190">
        <v>-2</v>
      </c>
      <c r="H1190" t="s">
        <v>29</v>
      </c>
      <c r="I1190" t="s">
        <v>3214</v>
      </c>
      <c r="J1190" s="1">
        <v>37165</v>
      </c>
    </row>
    <row r="1191" spans="1:10">
      <c r="A1191" t="s">
        <v>3215</v>
      </c>
      <c r="B1191" t="s">
        <v>3216</v>
      </c>
      <c r="C1191">
        <v>43</v>
      </c>
      <c r="D1191">
        <v>43.37</v>
      </c>
      <c r="E1191">
        <v>144</v>
      </c>
      <c r="F1191">
        <v>11.02</v>
      </c>
      <c r="G1191">
        <v>-18</v>
      </c>
      <c r="H1191" t="s">
        <v>29</v>
      </c>
      <c r="I1191" t="s">
        <v>3217</v>
      </c>
      <c r="J1191" s="1">
        <v>37165</v>
      </c>
    </row>
    <row r="1192" spans="1:10">
      <c r="A1192" t="s">
        <v>3218</v>
      </c>
      <c r="B1192" t="s">
        <v>3219</v>
      </c>
      <c r="C1192">
        <v>43</v>
      </c>
      <c r="D1192">
        <v>23.87</v>
      </c>
      <c r="E1192">
        <v>145</v>
      </c>
      <c r="F1192">
        <v>7.34</v>
      </c>
      <c r="G1192">
        <v>-187</v>
      </c>
      <c r="H1192" t="s">
        <v>29</v>
      </c>
      <c r="I1192" t="s">
        <v>3220</v>
      </c>
      <c r="J1192" s="1">
        <v>37165</v>
      </c>
    </row>
    <row r="1193" spans="1:10">
      <c r="A1193" t="s">
        <v>3221</v>
      </c>
      <c r="B1193" t="s">
        <v>3222</v>
      </c>
      <c r="C1193">
        <v>43</v>
      </c>
      <c r="D1193">
        <v>23.4</v>
      </c>
      <c r="E1193">
        <v>144</v>
      </c>
      <c r="F1193">
        <v>48.13</v>
      </c>
      <c r="G1193">
        <v>-129</v>
      </c>
      <c r="H1193" t="s">
        <v>29</v>
      </c>
      <c r="I1193" t="s">
        <v>3223</v>
      </c>
      <c r="J1193" s="1">
        <v>37165</v>
      </c>
    </row>
    <row r="1194" spans="1:10">
      <c r="A1194" t="s">
        <v>3224</v>
      </c>
      <c r="B1194" t="s">
        <v>3225</v>
      </c>
      <c r="C1194">
        <v>42</v>
      </c>
      <c r="D1194">
        <v>42.37</v>
      </c>
      <c r="E1194">
        <v>142</v>
      </c>
      <c r="F1194">
        <v>24.32</v>
      </c>
      <c r="G1194">
        <v>120</v>
      </c>
      <c r="H1194" t="s">
        <v>29</v>
      </c>
      <c r="I1194" t="s">
        <v>3226</v>
      </c>
      <c r="J1194" s="1">
        <v>37165</v>
      </c>
    </row>
    <row r="1195" spans="1:10">
      <c r="A1195" t="s">
        <v>3227</v>
      </c>
      <c r="B1195" t="s">
        <v>3228</v>
      </c>
      <c r="C1195">
        <v>42</v>
      </c>
      <c r="D1195">
        <v>42.19</v>
      </c>
      <c r="E1195">
        <v>142</v>
      </c>
      <c r="F1195">
        <v>13.78</v>
      </c>
      <c r="G1195">
        <v>-18</v>
      </c>
      <c r="H1195" t="s">
        <v>29</v>
      </c>
      <c r="I1195" t="s">
        <v>3229</v>
      </c>
      <c r="J1195" s="1">
        <v>37165</v>
      </c>
    </row>
    <row r="1196" spans="1:10">
      <c r="A1196" t="s">
        <v>3230</v>
      </c>
      <c r="B1196" t="s">
        <v>3231</v>
      </c>
      <c r="C1196">
        <v>34</v>
      </c>
      <c r="D1196">
        <v>40.54</v>
      </c>
      <c r="E1196">
        <v>133</v>
      </c>
      <c r="F1196">
        <v>31.7</v>
      </c>
      <c r="G1196">
        <v>285</v>
      </c>
      <c r="H1196" t="s">
        <v>29</v>
      </c>
      <c r="I1196" t="s">
        <v>3232</v>
      </c>
      <c r="J1196" s="1">
        <v>36859</v>
      </c>
    </row>
    <row r="1197" spans="1:10">
      <c r="A1197" t="s">
        <v>3233</v>
      </c>
      <c r="B1197" t="s">
        <v>3234</v>
      </c>
      <c r="C1197">
        <v>36</v>
      </c>
      <c r="D1197">
        <v>44.05</v>
      </c>
      <c r="E1197">
        <v>140</v>
      </c>
      <c r="F1197">
        <v>10.69</v>
      </c>
      <c r="G1197">
        <v>-7</v>
      </c>
      <c r="H1197" t="s">
        <v>29</v>
      </c>
      <c r="I1197" t="s">
        <v>3235</v>
      </c>
      <c r="J1197" s="1">
        <v>37165</v>
      </c>
    </row>
    <row r="1198" spans="1:10">
      <c r="A1198" t="s">
        <v>3236</v>
      </c>
      <c r="B1198" t="s">
        <v>3237</v>
      </c>
      <c r="C1198">
        <v>33</v>
      </c>
      <c r="D1198">
        <v>35.549999999999997</v>
      </c>
      <c r="E1198">
        <v>131</v>
      </c>
      <c r="F1198">
        <v>8.09</v>
      </c>
      <c r="G1198">
        <v>-269</v>
      </c>
      <c r="H1198" t="s">
        <v>29</v>
      </c>
      <c r="I1198" t="s">
        <v>3238</v>
      </c>
      <c r="J1198" s="1">
        <v>36800</v>
      </c>
    </row>
    <row r="1199" spans="1:10">
      <c r="A1199" t="s">
        <v>3239</v>
      </c>
      <c r="B1199" t="s">
        <v>2797</v>
      </c>
      <c r="C1199">
        <v>35</v>
      </c>
      <c r="D1199">
        <v>32.75</v>
      </c>
      <c r="E1199">
        <v>140</v>
      </c>
      <c r="F1199">
        <v>14.5</v>
      </c>
      <c r="G1199">
        <v>-1935</v>
      </c>
      <c r="H1199" t="s">
        <v>29</v>
      </c>
      <c r="I1199" t="s">
        <v>2798</v>
      </c>
      <c r="J1199" s="1">
        <v>37713</v>
      </c>
    </row>
    <row r="1200" spans="1:10">
      <c r="A1200" t="s">
        <v>3240</v>
      </c>
      <c r="B1200" t="s">
        <v>3241</v>
      </c>
      <c r="C1200">
        <v>42</v>
      </c>
      <c r="D1200">
        <v>57.01</v>
      </c>
      <c r="E1200">
        <v>140</v>
      </c>
      <c r="F1200">
        <v>49.35</v>
      </c>
      <c r="G1200">
        <v>138</v>
      </c>
      <c r="H1200" t="s">
        <v>29</v>
      </c>
      <c r="I1200" t="s">
        <v>3242</v>
      </c>
      <c r="J1200" s="1">
        <v>37165</v>
      </c>
    </row>
    <row r="1201" spans="1:10">
      <c r="A1201" t="s">
        <v>3243</v>
      </c>
      <c r="B1201" t="s">
        <v>614</v>
      </c>
      <c r="C1201">
        <v>35</v>
      </c>
      <c r="D1201">
        <v>44.05</v>
      </c>
      <c r="E1201">
        <v>140</v>
      </c>
      <c r="F1201">
        <v>49.38</v>
      </c>
      <c r="G1201">
        <v>-525</v>
      </c>
      <c r="H1201" t="s">
        <v>29</v>
      </c>
      <c r="I1201" t="s">
        <v>3244</v>
      </c>
      <c r="J1201" s="1">
        <v>37860</v>
      </c>
    </row>
    <row r="1202" spans="1:10">
      <c r="A1202" t="s">
        <v>3245</v>
      </c>
      <c r="B1202" t="s">
        <v>3246</v>
      </c>
      <c r="C1202">
        <v>36</v>
      </c>
      <c r="D1202">
        <v>24.13</v>
      </c>
      <c r="E1202">
        <v>138</v>
      </c>
      <c r="F1202">
        <v>1.25</v>
      </c>
      <c r="G1202">
        <v>623</v>
      </c>
      <c r="H1202" t="s">
        <v>29</v>
      </c>
      <c r="I1202" t="s">
        <v>3247</v>
      </c>
      <c r="J1202" s="1">
        <v>40016</v>
      </c>
    </row>
    <row r="1203" spans="1:10">
      <c r="A1203" t="s">
        <v>3248</v>
      </c>
      <c r="B1203" t="s">
        <v>3249</v>
      </c>
      <c r="C1203">
        <v>39</v>
      </c>
      <c r="D1203">
        <v>4.3099999999999996</v>
      </c>
      <c r="E1203">
        <v>140</v>
      </c>
      <c r="F1203">
        <v>19.11</v>
      </c>
      <c r="G1203">
        <v>74</v>
      </c>
      <c r="H1203" t="s">
        <v>29</v>
      </c>
      <c r="I1203" t="s">
        <v>3250</v>
      </c>
      <c r="J1203" s="1">
        <v>37165</v>
      </c>
    </row>
    <row r="1204" spans="1:10">
      <c r="A1204" t="s">
        <v>3251</v>
      </c>
      <c r="B1204" t="s">
        <v>3252</v>
      </c>
      <c r="C1204">
        <v>35</v>
      </c>
      <c r="D1204">
        <v>56.79</v>
      </c>
      <c r="E1204">
        <v>138</v>
      </c>
      <c r="F1204">
        <v>11.09</v>
      </c>
      <c r="G1204">
        <v>621</v>
      </c>
      <c r="H1204" t="s">
        <v>29</v>
      </c>
      <c r="I1204" t="s">
        <v>3253</v>
      </c>
      <c r="J1204" s="1">
        <v>37530</v>
      </c>
    </row>
    <row r="1205" spans="1:10">
      <c r="A1205" t="s">
        <v>3254</v>
      </c>
      <c r="B1205" t="s">
        <v>2800</v>
      </c>
      <c r="C1205">
        <v>35</v>
      </c>
      <c r="D1205">
        <v>42.34</v>
      </c>
      <c r="E1205">
        <v>140</v>
      </c>
      <c r="F1205">
        <v>51.1</v>
      </c>
      <c r="G1205">
        <v>-44</v>
      </c>
      <c r="H1205" t="s">
        <v>29</v>
      </c>
      <c r="I1205" t="s">
        <v>2801</v>
      </c>
      <c r="J1205" s="1">
        <v>38810</v>
      </c>
    </row>
    <row r="1206" spans="1:10">
      <c r="A1206" t="s">
        <v>3255</v>
      </c>
      <c r="B1206" t="s">
        <v>2064</v>
      </c>
      <c r="C1206">
        <v>35</v>
      </c>
      <c r="D1206">
        <v>15.62</v>
      </c>
      <c r="E1206">
        <v>134</v>
      </c>
      <c r="F1206">
        <v>13.04</v>
      </c>
      <c r="G1206">
        <v>30</v>
      </c>
      <c r="H1206" t="s">
        <v>29</v>
      </c>
      <c r="I1206" t="s">
        <v>2065</v>
      </c>
      <c r="J1206" s="1">
        <v>36800</v>
      </c>
    </row>
    <row r="1207" spans="1:10">
      <c r="A1207" t="s">
        <v>3256</v>
      </c>
      <c r="B1207" t="s">
        <v>2803</v>
      </c>
      <c r="C1207">
        <v>34</v>
      </c>
      <c r="D1207">
        <v>58.24</v>
      </c>
      <c r="E1207">
        <v>139</v>
      </c>
      <c r="F1207">
        <v>56.75</v>
      </c>
      <c r="G1207">
        <v>-698</v>
      </c>
      <c r="H1207" t="s">
        <v>29</v>
      </c>
      <c r="I1207" t="s">
        <v>2804</v>
      </c>
      <c r="J1207" s="1">
        <v>37757</v>
      </c>
    </row>
    <row r="1208" spans="1:10">
      <c r="A1208" t="s">
        <v>3257</v>
      </c>
      <c r="B1208" t="s">
        <v>3258</v>
      </c>
      <c r="C1208">
        <v>31</v>
      </c>
      <c r="D1208">
        <v>22.45</v>
      </c>
      <c r="E1208">
        <v>130</v>
      </c>
      <c r="F1208">
        <v>26</v>
      </c>
      <c r="G1208">
        <v>18</v>
      </c>
      <c r="H1208" t="s">
        <v>29</v>
      </c>
      <c r="I1208" t="s">
        <v>3259</v>
      </c>
      <c r="J1208" s="1">
        <v>36800</v>
      </c>
    </row>
    <row r="1209" spans="1:10">
      <c r="A1209" t="s">
        <v>3260</v>
      </c>
      <c r="B1209" t="s">
        <v>3261</v>
      </c>
      <c r="C1209">
        <v>42</v>
      </c>
      <c r="D1209">
        <v>53.28</v>
      </c>
      <c r="E1209">
        <v>141</v>
      </c>
      <c r="F1209">
        <v>38.39</v>
      </c>
      <c r="G1209">
        <v>-244</v>
      </c>
      <c r="H1209" t="s">
        <v>29</v>
      </c>
      <c r="I1209" t="s">
        <v>3262</v>
      </c>
      <c r="J1209" s="1">
        <v>37165</v>
      </c>
    </row>
    <row r="1210" spans="1:10">
      <c r="A1210" t="s">
        <v>3263</v>
      </c>
      <c r="B1210" t="s">
        <v>3264</v>
      </c>
      <c r="C1210">
        <v>33</v>
      </c>
      <c r="D1210">
        <v>30.48</v>
      </c>
      <c r="E1210">
        <v>129</v>
      </c>
      <c r="F1210">
        <v>53.26</v>
      </c>
      <c r="G1210">
        <v>-84</v>
      </c>
      <c r="H1210" t="s">
        <v>29</v>
      </c>
      <c r="I1210" t="s">
        <v>3265</v>
      </c>
      <c r="J1210" s="1">
        <v>36800</v>
      </c>
    </row>
    <row r="1211" spans="1:10">
      <c r="A1211" t="s">
        <v>3266</v>
      </c>
      <c r="B1211" t="s">
        <v>3267</v>
      </c>
      <c r="C1211">
        <v>36</v>
      </c>
      <c r="D1211">
        <v>50.21</v>
      </c>
      <c r="E1211">
        <v>140</v>
      </c>
      <c r="F1211">
        <v>19.09</v>
      </c>
      <c r="G1211">
        <v>8</v>
      </c>
      <c r="H1211" t="s">
        <v>29</v>
      </c>
      <c r="I1211" t="s">
        <v>3268</v>
      </c>
      <c r="J1211" s="1">
        <v>37895</v>
      </c>
    </row>
    <row r="1212" spans="1:10">
      <c r="A1212" t="s">
        <v>3269</v>
      </c>
      <c r="B1212" t="s">
        <v>3270</v>
      </c>
      <c r="C1212">
        <v>36</v>
      </c>
      <c r="D1212">
        <v>42.85</v>
      </c>
      <c r="E1212">
        <v>137</v>
      </c>
      <c r="F1212">
        <v>2.27</v>
      </c>
      <c r="G1212">
        <v>-209</v>
      </c>
      <c r="H1212" t="s">
        <v>29</v>
      </c>
      <c r="I1212" t="s">
        <v>3271</v>
      </c>
      <c r="J1212" s="1">
        <v>37530</v>
      </c>
    </row>
    <row r="1213" spans="1:10">
      <c r="A1213" t="s">
        <v>3272</v>
      </c>
      <c r="B1213" t="s">
        <v>3273</v>
      </c>
      <c r="C1213">
        <v>34</v>
      </c>
      <c r="D1213">
        <v>32.89</v>
      </c>
      <c r="E1213">
        <v>132</v>
      </c>
      <c r="F1213">
        <v>56.88</v>
      </c>
      <c r="G1213">
        <v>259</v>
      </c>
      <c r="H1213" t="s">
        <v>29</v>
      </c>
      <c r="I1213" t="s">
        <v>1943</v>
      </c>
      <c r="J1213" s="1">
        <v>36104</v>
      </c>
    </row>
    <row r="1214" spans="1:10">
      <c r="A1214" t="s">
        <v>3274</v>
      </c>
      <c r="B1214" t="s">
        <v>3275</v>
      </c>
      <c r="C1214">
        <v>44</v>
      </c>
      <c r="D1214">
        <v>38.15</v>
      </c>
      <c r="E1214">
        <v>141</v>
      </c>
      <c r="F1214">
        <v>49.12</v>
      </c>
      <c r="G1214">
        <v>-191</v>
      </c>
      <c r="H1214" t="s">
        <v>29</v>
      </c>
      <c r="I1214" t="s">
        <v>3276</v>
      </c>
      <c r="J1214" s="1">
        <v>37165</v>
      </c>
    </row>
    <row r="1215" spans="1:10">
      <c r="A1215" t="s">
        <v>3277</v>
      </c>
      <c r="B1215" t="s">
        <v>2806</v>
      </c>
      <c r="C1215">
        <v>35</v>
      </c>
      <c r="D1215">
        <v>57.13</v>
      </c>
      <c r="E1215">
        <v>140</v>
      </c>
      <c r="F1215">
        <v>19.809999999999999</v>
      </c>
      <c r="G1215">
        <v>-1197</v>
      </c>
      <c r="H1215" t="s">
        <v>29</v>
      </c>
      <c r="I1215" t="s">
        <v>2807</v>
      </c>
      <c r="J1215" s="1">
        <v>37713</v>
      </c>
    </row>
    <row r="1216" spans="1:10">
      <c r="A1216" t="s">
        <v>3278</v>
      </c>
      <c r="B1216" t="s">
        <v>3279</v>
      </c>
      <c r="C1216">
        <v>36</v>
      </c>
      <c r="D1216">
        <v>5.73</v>
      </c>
      <c r="E1216">
        <v>136</v>
      </c>
      <c r="F1216">
        <v>21.7</v>
      </c>
      <c r="G1216">
        <v>-36</v>
      </c>
      <c r="H1216" t="s">
        <v>29</v>
      </c>
      <c r="I1216" t="s">
        <v>3280</v>
      </c>
      <c r="J1216" s="1">
        <v>37530</v>
      </c>
    </row>
    <row r="1217" spans="1:11">
      <c r="A1217" t="s">
        <v>3281</v>
      </c>
      <c r="B1217" t="s">
        <v>2809</v>
      </c>
      <c r="C1217">
        <v>35</v>
      </c>
      <c r="D1217">
        <v>44.35</v>
      </c>
      <c r="E1217">
        <v>138</v>
      </c>
      <c r="F1217">
        <v>48.11</v>
      </c>
      <c r="G1217">
        <v>801</v>
      </c>
      <c r="H1217" t="s">
        <v>29</v>
      </c>
      <c r="I1217" t="s">
        <v>2810</v>
      </c>
      <c r="J1217" s="1">
        <v>38813</v>
      </c>
    </row>
    <row r="1218" spans="1:11">
      <c r="A1218" t="s">
        <v>3282</v>
      </c>
      <c r="B1218" t="s">
        <v>3283</v>
      </c>
      <c r="C1218">
        <v>43</v>
      </c>
      <c r="D1218">
        <v>14.05</v>
      </c>
      <c r="E1218">
        <v>140</v>
      </c>
      <c r="F1218">
        <v>37.369999999999997</v>
      </c>
      <c r="G1218">
        <v>-73</v>
      </c>
      <c r="H1218" t="s">
        <v>29</v>
      </c>
      <c r="I1218" t="s">
        <v>3284</v>
      </c>
      <c r="J1218" s="1">
        <v>37165</v>
      </c>
    </row>
    <row r="1219" spans="1:11">
      <c r="A1219" t="s">
        <v>3285</v>
      </c>
      <c r="B1219" t="s">
        <v>2812</v>
      </c>
      <c r="C1219">
        <v>35</v>
      </c>
      <c r="D1219">
        <v>39.229999999999997</v>
      </c>
      <c r="E1219">
        <v>139</v>
      </c>
      <c r="F1219">
        <v>28.22</v>
      </c>
      <c r="G1219">
        <v>-2707</v>
      </c>
      <c r="H1219" t="s">
        <v>29</v>
      </c>
      <c r="I1219" t="s">
        <v>2813</v>
      </c>
      <c r="J1219" s="1">
        <v>37757</v>
      </c>
    </row>
    <row r="1220" spans="1:11">
      <c r="A1220" t="s">
        <v>3286</v>
      </c>
      <c r="B1220" t="s">
        <v>3287</v>
      </c>
      <c r="C1220">
        <v>43</v>
      </c>
      <c r="D1220">
        <v>49.46</v>
      </c>
      <c r="E1220">
        <v>142</v>
      </c>
      <c r="F1220">
        <v>9.56</v>
      </c>
      <c r="G1220">
        <v>97</v>
      </c>
      <c r="H1220" t="s">
        <v>29</v>
      </c>
      <c r="I1220" t="s">
        <v>3288</v>
      </c>
      <c r="J1220" s="1">
        <v>37165</v>
      </c>
    </row>
    <row r="1221" spans="1:11">
      <c r="A1221" t="s">
        <v>3289</v>
      </c>
      <c r="B1221" t="s">
        <v>3290</v>
      </c>
      <c r="C1221">
        <v>43</v>
      </c>
      <c r="D1221">
        <v>41.69</v>
      </c>
      <c r="E1221">
        <v>142</v>
      </c>
      <c r="F1221">
        <v>4.66</v>
      </c>
      <c r="G1221">
        <v>-68</v>
      </c>
      <c r="H1221" t="s">
        <v>29</v>
      </c>
      <c r="I1221" t="s">
        <v>3291</v>
      </c>
      <c r="J1221" s="1">
        <v>37165</v>
      </c>
    </row>
    <row r="1222" spans="1:11">
      <c r="A1222" t="s">
        <v>3292</v>
      </c>
      <c r="B1222" t="s">
        <v>3293</v>
      </c>
      <c r="C1222">
        <v>38</v>
      </c>
      <c r="D1222">
        <v>42.64</v>
      </c>
      <c r="E1222">
        <v>140</v>
      </c>
      <c r="F1222">
        <v>22.46</v>
      </c>
      <c r="G1222">
        <v>-99</v>
      </c>
      <c r="H1222" t="s">
        <v>29</v>
      </c>
      <c r="I1222" t="s">
        <v>3294</v>
      </c>
      <c r="J1222" s="1">
        <v>37165</v>
      </c>
    </row>
    <row r="1223" spans="1:11">
      <c r="A1223" t="s">
        <v>3295</v>
      </c>
      <c r="B1223" t="s">
        <v>3296</v>
      </c>
      <c r="C1223">
        <v>36</v>
      </c>
      <c r="D1223">
        <v>59.12</v>
      </c>
      <c r="E1223">
        <v>139</v>
      </c>
      <c r="F1223">
        <v>41.53</v>
      </c>
      <c r="G1223">
        <v>530</v>
      </c>
      <c r="H1223" t="s">
        <v>29</v>
      </c>
      <c r="I1223" t="s">
        <v>3297</v>
      </c>
      <c r="J1223" s="1">
        <v>38201</v>
      </c>
    </row>
    <row r="1224" spans="1:11">
      <c r="A1224" t="s">
        <v>3298</v>
      </c>
      <c r="B1224" t="s">
        <v>3299</v>
      </c>
      <c r="C1224">
        <v>34</v>
      </c>
      <c r="D1224">
        <v>54.85</v>
      </c>
      <c r="E1224">
        <v>138</v>
      </c>
      <c r="F1224">
        <v>12.05</v>
      </c>
      <c r="G1224">
        <v>-13</v>
      </c>
      <c r="H1224" t="s">
        <v>29</v>
      </c>
      <c r="I1224" t="s">
        <v>3300</v>
      </c>
      <c r="J1224" s="1">
        <v>37895</v>
      </c>
    </row>
    <row r="1225" spans="1:11">
      <c r="A1225" t="s">
        <v>3301</v>
      </c>
      <c r="B1225" t="s">
        <v>3302</v>
      </c>
      <c r="C1225">
        <v>33</v>
      </c>
      <c r="D1225">
        <v>24.59</v>
      </c>
      <c r="E1225">
        <v>130</v>
      </c>
      <c r="F1225">
        <v>13.97</v>
      </c>
      <c r="G1225">
        <v>271</v>
      </c>
      <c r="H1225" t="s">
        <v>29</v>
      </c>
      <c r="I1225" t="s">
        <v>3303</v>
      </c>
      <c r="J1225" s="1">
        <v>36800</v>
      </c>
    </row>
    <row r="1226" spans="1:11">
      <c r="A1226" t="s">
        <v>3304</v>
      </c>
      <c r="B1226" t="s">
        <v>2815</v>
      </c>
      <c r="C1226">
        <v>35</v>
      </c>
      <c r="D1226">
        <v>14.18</v>
      </c>
      <c r="E1226">
        <v>138</v>
      </c>
      <c r="F1226">
        <v>35.630000000000003</v>
      </c>
      <c r="G1226">
        <v>-59</v>
      </c>
      <c r="H1226" t="s">
        <v>29</v>
      </c>
      <c r="I1226" t="s">
        <v>2816</v>
      </c>
      <c r="J1226" s="1">
        <v>38771</v>
      </c>
    </row>
    <row r="1227" spans="1:11">
      <c r="A1227" t="s">
        <v>3305</v>
      </c>
      <c r="B1227" t="s">
        <v>3306</v>
      </c>
      <c r="C1227">
        <v>35</v>
      </c>
      <c r="D1227">
        <v>38.619999999999997</v>
      </c>
      <c r="E1227">
        <v>139</v>
      </c>
      <c r="F1227">
        <v>7.7</v>
      </c>
      <c r="G1227">
        <v>218</v>
      </c>
      <c r="H1227" t="s">
        <v>29</v>
      </c>
      <c r="I1227" t="s">
        <v>3307</v>
      </c>
      <c r="J1227" s="1">
        <v>37898</v>
      </c>
    </row>
    <row r="1228" spans="1:11">
      <c r="A1228" t="s">
        <v>3308</v>
      </c>
      <c r="B1228" t="s">
        <v>3309</v>
      </c>
      <c r="C1228">
        <v>36</v>
      </c>
      <c r="D1228">
        <v>59.18</v>
      </c>
      <c r="E1228">
        <v>139</v>
      </c>
      <c r="F1228">
        <v>41.58</v>
      </c>
      <c r="G1228">
        <v>665</v>
      </c>
      <c r="H1228" t="s">
        <v>59</v>
      </c>
      <c r="I1228" t="s">
        <v>3310</v>
      </c>
      <c r="K1228" s="1">
        <v>38148</v>
      </c>
    </row>
    <row r="1229" spans="1:11">
      <c r="A1229" t="s">
        <v>3311</v>
      </c>
      <c r="B1229" t="s">
        <v>3312</v>
      </c>
      <c r="C1229">
        <v>35</v>
      </c>
      <c r="D1229">
        <v>18.8</v>
      </c>
      <c r="E1229">
        <v>135</v>
      </c>
      <c r="F1229">
        <v>8.02</v>
      </c>
      <c r="G1229">
        <v>-261</v>
      </c>
      <c r="H1229" t="s">
        <v>29</v>
      </c>
      <c r="I1229" t="s">
        <v>3313</v>
      </c>
      <c r="J1229" s="1">
        <v>37043</v>
      </c>
    </row>
    <row r="1230" spans="1:11">
      <c r="A1230" t="s">
        <v>3314</v>
      </c>
      <c r="B1230" t="s">
        <v>3315</v>
      </c>
      <c r="C1230">
        <v>34</v>
      </c>
      <c r="D1230">
        <v>47.69</v>
      </c>
      <c r="E1230">
        <v>137</v>
      </c>
      <c r="F1230">
        <v>54.2</v>
      </c>
      <c r="G1230">
        <v>-429</v>
      </c>
      <c r="H1230" t="s">
        <v>29</v>
      </c>
      <c r="I1230" t="s">
        <v>3316</v>
      </c>
      <c r="J1230" s="1">
        <v>37530</v>
      </c>
    </row>
    <row r="1231" spans="1:11">
      <c r="A1231" t="s">
        <v>3317</v>
      </c>
      <c r="B1231" t="s">
        <v>3318</v>
      </c>
      <c r="C1231">
        <v>37</v>
      </c>
      <c r="D1231">
        <v>45.85</v>
      </c>
      <c r="E1231">
        <v>140</v>
      </c>
      <c r="F1231">
        <v>22.6</v>
      </c>
      <c r="G1231">
        <v>-166</v>
      </c>
      <c r="H1231" t="s">
        <v>29</v>
      </c>
      <c r="I1231" t="s">
        <v>3319</v>
      </c>
      <c r="J1231" s="1">
        <v>37165</v>
      </c>
    </row>
    <row r="1232" spans="1:11">
      <c r="A1232" t="s">
        <v>3320</v>
      </c>
      <c r="B1232" t="s">
        <v>49</v>
      </c>
      <c r="C1232">
        <v>40</v>
      </c>
      <c r="D1232">
        <v>44.71</v>
      </c>
      <c r="E1232">
        <v>140</v>
      </c>
      <c r="F1232">
        <v>1.4</v>
      </c>
      <c r="G1232">
        <v>-75</v>
      </c>
      <c r="H1232" t="s">
        <v>29</v>
      </c>
      <c r="I1232" t="s">
        <v>50</v>
      </c>
      <c r="J1232" s="1">
        <v>37165</v>
      </c>
    </row>
    <row r="1233" spans="1:10">
      <c r="A1233" t="s">
        <v>3321</v>
      </c>
      <c r="B1233" t="s">
        <v>3322</v>
      </c>
      <c r="C1233">
        <v>35</v>
      </c>
      <c r="D1233">
        <v>54.94</v>
      </c>
      <c r="E1233">
        <v>138</v>
      </c>
      <c r="F1233">
        <v>18.309999999999999</v>
      </c>
      <c r="G1233">
        <v>1031</v>
      </c>
      <c r="H1233" t="s">
        <v>29</v>
      </c>
      <c r="I1233" t="s">
        <v>3323</v>
      </c>
      <c r="J1233" s="1">
        <v>37530</v>
      </c>
    </row>
    <row r="1234" spans="1:10">
      <c r="A1234" t="s">
        <v>3324</v>
      </c>
      <c r="B1234" t="s">
        <v>2818</v>
      </c>
      <c r="C1234">
        <v>36</v>
      </c>
      <c r="D1234">
        <v>14.69</v>
      </c>
      <c r="E1234">
        <v>137</v>
      </c>
      <c r="F1234">
        <v>11.9</v>
      </c>
      <c r="G1234">
        <v>470</v>
      </c>
      <c r="H1234" t="s">
        <v>29</v>
      </c>
      <c r="I1234" t="s">
        <v>2819</v>
      </c>
      <c r="J1234" s="1">
        <v>37455</v>
      </c>
    </row>
    <row r="1235" spans="1:10">
      <c r="A1235" t="s">
        <v>3325</v>
      </c>
      <c r="B1235" t="s">
        <v>3326</v>
      </c>
      <c r="C1235">
        <v>43</v>
      </c>
      <c r="D1235">
        <v>22.18</v>
      </c>
      <c r="E1235">
        <v>142</v>
      </c>
      <c r="F1235">
        <v>20.45</v>
      </c>
      <c r="G1235">
        <v>94</v>
      </c>
      <c r="H1235" t="s">
        <v>29</v>
      </c>
      <c r="I1235" t="s">
        <v>3327</v>
      </c>
      <c r="J1235" s="1">
        <v>37165</v>
      </c>
    </row>
    <row r="1236" spans="1:10">
      <c r="A1236" t="s">
        <v>3328</v>
      </c>
      <c r="B1236" t="s">
        <v>3329</v>
      </c>
      <c r="C1236">
        <v>40</v>
      </c>
      <c r="D1236">
        <v>19.13</v>
      </c>
      <c r="E1236">
        <v>140</v>
      </c>
      <c r="F1236">
        <v>14.05</v>
      </c>
      <c r="G1236">
        <v>-76</v>
      </c>
      <c r="H1236" t="s">
        <v>29</v>
      </c>
      <c r="I1236" t="s">
        <v>3330</v>
      </c>
      <c r="J1236" s="1">
        <v>37165</v>
      </c>
    </row>
    <row r="1237" spans="1:10">
      <c r="A1237" t="s">
        <v>3331</v>
      </c>
      <c r="B1237" t="s">
        <v>3332</v>
      </c>
      <c r="C1237">
        <v>38</v>
      </c>
      <c r="D1237">
        <v>51.92</v>
      </c>
      <c r="E1237">
        <v>141</v>
      </c>
      <c r="F1237">
        <v>21.07</v>
      </c>
      <c r="G1237">
        <v>18</v>
      </c>
      <c r="H1237" t="s">
        <v>29</v>
      </c>
      <c r="I1237" t="s">
        <v>3333</v>
      </c>
      <c r="J1237" s="1">
        <v>37165</v>
      </c>
    </row>
    <row r="1238" spans="1:10">
      <c r="A1238" t="s">
        <v>3334</v>
      </c>
      <c r="B1238" t="s">
        <v>2821</v>
      </c>
      <c r="C1238">
        <v>35</v>
      </c>
      <c r="D1238">
        <v>20.67</v>
      </c>
      <c r="E1238">
        <v>139</v>
      </c>
      <c r="F1238">
        <v>51.32</v>
      </c>
      <c r="G1238">
        <v>-1997</v>
      </c>
      <c r="H1238" t="s">
        <v>29</v>
      </c>
      <c r="I1238" t="s">
        <v>2822</v>
      </c>
      <c r="J1238" s="1">
        <v>37719</v>
      </c>
    </row>
    <row r="1239" spans="1:10">
      <c r="A1239" t="s">
        <v>3335</v>
      </c>
      <c r="B1239" t="s">
        <v>3336</v>
      </c>
      <c r="C1239">
        <v>34</v>
      </c>
      <c r="D1239">
        <v>44.83</v>
      </c>
      <c r="E1239">
        <v>132</v>
      </c>
      <c r="F1239">
        <v>22.76</v>
      </c>
      <c r="G1239">
        <v>612</v>
      </c>
      <c r="H1239" t="s">
        <v>29</v>
      </c>
      <c r="I1239" t="s">
        <v>3337</v>
      </c>
      <c r="J1239" s="1">
        <v>36800</v>
      </c>
    </row>
    <row r="1240" spans="1:10">
      <c r="A1240" t="s">
        <v>3338</v>
      </c>
      <c r="B1240" t="s">
        <v>3339</v>
      </c>
      <c r="C1240">
        <v>33</v>
      </c>
      <c r="D1240">
        <v>51.01</v>
      </c>
      <c r="E1240">
        <v>130</v>
      </c>
      <c r="F1240">
        <v>32.590000000000003</v>
      </c>
      <c r="G1240">
        <v>-177</v>
      </c>
      <c r="H1240" t="s">
        <v>29</v>
      </c>
      <c r="I1240" t="s">
        <v>3340</v>
      </c>
      <c r="J1240" s="1">
        <v>37046</v>
      </c>
    </row>
    <row r="1241" spans="1:10">
      <c r="A1241" t="s">
        <v>3341</v>
      </c>
      <c r="B1241" t="s">
        <v>2824</v>
      </c>
      <c r="C1241">
        <v>35</v>
      </c>
      <c r="D1241">
        <v>43.84</v>
      </c>
      <c r="E1241">
        <v>137</v>
      </c>
      <c r="F1241">
        <v>18.13</v>
      </c>
      <c r="G1241">
        <v>620</v>
      </c>
      <c r="H1241" t="s">
        <v>59</v>
      </c>
      <c r="I1241" t="s">
        <v>2825</v>
      </c>
      <c r="J1241" s="1">
        <v>38804</v>
      </c>
    </row>
    <row r="1242" spans="1:10">
      <c r="A1242" t="s">
        <v>3342</v>
      </c>
      <c r="B1242" t="s">
        <v>3343</v>
      </c>
      <c r="C1242">
        <v>33</v>
      </c>
      <c r="D1242">
        <v>42.47</v>
      </c>
      <c r="E1242">
        <v>133</v>
      </c>
      <c r="F1242">
        <v>21.85</v>
      </c>
      <c r="G1242">
        <v>489</v>
      </c>
      <c r="H1242" t="s">
        <v>29</v>
      </c>
      <c r="I1242" t="s">
        <v>3344</v>
      </c>
      <c r="J1242" s="1">
        <v>36800</v>
      </c>
    </row>
    <row r="1243" spans="1:10">
      <c r="A1243" t="s">
        <v>3345</v>
      </c>
      <c r="B1243" t="s">
        <v>3346</v>
      </c>
      <c r="C1243">
        <v>39</v>
      </c>
      <c r="D1243">
        <v>54.93</v>
      </c>
      <c r="E1243">
        <v>140</v>
      </c>
      <c r="F1243">
        <v>13.33</v>
      </c>
      <c r="G1243">
        <v>-11</v>
      </c>
      <c r="H1243" t="s">
        <v>29</v>
      </c>
      <c r="I1243" t="s">
        <v>56</v>
      </c>
      <c r="J1243" s="1">
        <v>37165</v>
      </c>
    </row>
    <row r="1244" spans="1:10">
      <c r="A1244" t="s">
        <v>3347</v>
      </c>
      <c r="B1244" t="s">
        <v>3348</v>
      </c>
      <c r="C1244">
        <v>32</v>
      </c>
      <c r="D1244">
        <v>39.22</v>
      </c>
      <c r="E1244">
        <v>131</v>
      </c>
      <c r="F1244">
        <v>13.54</v>
      </c>
      <c r="G1244">
        <v>501</v>
      </c>
      <c r="H1244" t="s">
        <v>29</v>
      </c>
      <c r="I1244" t="s">
        <v>3349</v>
      </c>
      <c r="J1244" s="1">
        <v>36800</v>
      </c>
    </row>
    <row r="1245" spans="1:10">
      <c r="A1245" t="s">
        <v>3350</v>
      </c>
      <c r="B1245" t="s">
        <v>3351</v>
      </c>
      <c r="C1245">
        <v>34</v>
      </c>
      <c r="D1245">
        <v>49.34</v>
      </c>
      <c r="E1245">
        <v>136</v>
      </c>
      <c r="F1245">
        <v>25.47</v>
      </c>
      <c r="G1245">
        <v>-123</v>
      </c>
      <c r="H1245" t="s">
        <v>29</v>
      </c>
      <c r="I1245" t="s">
        <v>3352</v>
      </c>
      <c r="J1245" s="1">
        <v>37532</v>
      </c>
    </row>
    <row r="1246" spans="1:10">
      <c r="A1246" t="s">
        <v>3353</v>
      </c>
      <c r="B1246" t="s">
        <v>3354</v>
      </c>
      <c r="C1246">
        <v>35</v>
      </c>
      <c r="D1246">
        <v>0.52</v>
      </c>
      <c r="E1246">
        <v>132</v>
      </c>
      <c r="F1246">
        <v>18.41</v>
      </c>
      <c r="G1246">
        <v>-1</v>
      </c>
      <c r="H1246" t="s">
        <v>29</v>
      </c>
      <c r="I1246" t="s">
        <v>1111</v>
      </c>
      <c r="J1246" s="1">
        <v>36800</v>
      </c>
    </row>
    <row r="1247" spans="1:10">
      <c r="A1247" t="s">
        <v>3355</v>
      </c>
      <c r="B1247" t="s">
        <v>3356</v>
      </c>
      <c r="C1247">
        <v>35</v>
      </c>
      <c r="D1247">
        <v>47.95</v>
      </c>
      <c r="E1247">
        <v>137</v>
      </c>
      <c r="F1247">
        <v>15.19</v>
      </c>
      <c r="G1247">
        <v>226</v>
      </c>
      <c r="H1247" t="s">
        <v>29</v>
      </c>
      <c r="I1247" t="s">
        <v>3357</v>
      </c>
      <c r="J1247" s="1">
        <v>37895</v>
      </c>
    </row>
    <row r="1248" spans="1:10">
      <c r="A1248" t="s">
        <v>3358</v>
      </c>
      <c r="B1248" t="s">
        <v>3359</v>
      </c>
      <c r="C1248">
        <v>33</v>
      </c>
      <c r="D1248">
        <v>31.76</v>
      </c>
      <c r="E1248">
        <v>133</v>
      </c>
      <c r="F1248">
        <v>49.15</v>
      </c>
      <c r="G1248">
        <v>-132</v>
      </c>
      <c r="H1248" t="s">
        <v>29</v>
      </c>
      <c r="I1248" t="s">
        <v>3360</v>
      </c>
      <c r="J1248" s="1">
        <v>38201</v>
      </c>
    </row>
    <row r="1249" spans="1:11">
      <c r="A1249" t="s">
        <v>3361</v>
      </c>
      <c r="B1249" t="s">
        <v>3362</v>
      </c>
      <c r="C1249">
        <v>36</v>
      </c>
      <c r="D1249">
        <v>33.4</v>
      </c>
      <c r="E1249">
        <v>140</v>
      </c>
      <c r="F1249">
        <v>18.079999999999998</v>
      </c>
      <c r="G1249">
        <v>-64</v>
      </c>
      <c r="H1249" t="s">
        <v>29</v>
      </c>
      <c r="I1249" t="s">
        <v>3363</v>
      </c>
      <c r="J1249" s="1">
        <v>37895</v>
      </c>
    </row>
    <row r="1250" spans="1:11">
      <c r="A1250" t="s">
        <v>3364</v>
      </c>
      <c r="B1250" t="s">
        <v>3365</v>
      </c>
      <c r="C1250">
        <v>35</v>
      </c>
      <c r="D1250">
        <v>49.7</v>
      </c>
      <c r="E1250">
        <v>140</v>
      </c>
      <c r="F1250">
        <v>43.94</v>
      </c>
      <c r="G1250">
        <v>-918</v>
      </c>
      <c r="H1250" t="s">
        <v>29</v>
      </c>
      <c r="I1250" t="s">
        <v>3366</v>
      </c>
      <c r="J1250" s="1">
        <v>38799</v>
      </c>
    </row>
    <row r="1251" spans="1:11">
      <c r="A1251" t="s">
        <v>3367</v>
      </c>
      <c r="B1251" t="s">
        <v>3368</v>
      </c>
      <c r="C1251">
        <v>35</v>
      </c>
      <c r="D1251">
        <v>13.16</v>
      </c>
      <c r="E1251">
        <v>134</v>
      </c>
      <c r="F1251">
        <v>31.42</v>
      </c>
      <c r="G1251">
        <v>265</v>
      </c>
      <c r="H1251" t="s">
        <v>29</v>
      </c>
      <c r="I1251" t="s">
        <v>3369</v>
      </c>
      <c r="J1251" s="1">
        <v>36104</v>
      </c>
    </row>
    <row r="1252" spans="1:11">
      <c r="A1252" t="s">
        <v>3370</v>
      </c>
      <c r="B1252" t="s">
        <v>3371</v>
      </c>
      <c r="C1252">
        <v>35</v>
      </c>
      <c r="D1252">
        <v>49.75</v>
      </c>
      <c r="E1252">
        <v>140</v>
      </c>
      <c r="F1252">
        <v>43.93</v>
      </c>
      <c r="G1252">
        <v>-784</v>
      </c>
      <c r="H1252" t="s">
        <v>29</v>
      </c>
      <c r="I1252" t="s">
        <v>3372</v>
      </c>
      <c r="K1252" s="1">
        <v>38798</v>
      </c>
    </row>
    <row r="1253" spans="1:11">
      <c r="A1253" t="s">
        <v>3373</v>
      </c>
      <c r="B1253" t="s">
        <v>2830</v>
      </c>
      <c r="C1253">
        <v>34</v>
      </c>
      <c r="D1253">
        <v>47.3</v>
      </c>
      <c r="E1253">
        <v>137</v>
      </c>
      <c r="F1253">
        <v>6.34</v>
      </c>
      <c r="G1253">
        <v>-392</v>
      </c>
      <c r="H1253" t="s">
        <v>29</v>
      </c>
      <c r="I1253" t="s">
        <v>2831</v>
      </c>
      <c r="J1253" s="1">
        <v>37455</v>
      </c>
    </row>
    <row r="1254" spans="1:11">
      <c r="A1254" t="s">
        <v>3374</v>
      </c>
      <c r="B1254" t="s">
        <v>1793</v>
      </c>
      <c r="C1254">
        <v>36</v>
      </c>
      <c r="D1254">
        <v>41.9</v>
      </c>
      <c r="E1254">
        <v>137</v>
      </c>
      <c r="F1254">
        <v>50.89</v>
      </c>
      <c r="G1254">
        <v>95</v>
      </c>
      <c r="H1254" t="s">
        <v>29</v>
      </c>
      <c r="I1254" t="s">
        <v>1794</v>
      </c>
      <c r="J1254" s="1">
        <v>38201</v>
      </c>
    </row>
    <row r="1255" spans="1:11">
      <c r="A1255" t="s">
        <v>3375</v>
      </c>
      <c r="B1255" t="s">
        <v>3376</v>
      </c>
      <c r="C1255">
        <v>43</v>
      </c>
      <c r="D1255">
        <v>7.28</v>
      </c>
      <c r="E1255">
        <v>143</v>
      </c>
      <c r="F1255">
        <v>37.119999999999997</v>
      </c>
      <c r="G1255">
        <v>-36</v>
      </c>
      <c r="H1255" t="s">
        <v>29</v>
      </c>
      <c r="I1255" t="s">
        <v>3377</v>
      </c>
      <c r="J1255" s="1">
        <v>37165</v>
      </c>
    </row>
    <row r="1256" spans="1:11">
      <c r="A1256" t="s">
        <v>3378</v>
      </c>
      <c r="B1256" t="s">
        <v>2833</v>
      </c>
      <c r="C1256">
        <v>33</v>
      </c>
      <c r="D1256">
        <v>4.63</v>
      </c>
      <c r="E1256">
        <v>139</v>
      </c>
      <c r="F1256">
        <v>50.38</v>
      </c>
      <c r="G1256">
        <v>40</v>
      </c>
      <c r="H1256" t="s">
        <v>33</v>
      </c>
      <c r="I1256" t="s">
        <v>2834</v>
      </c>
      <c r="J1256" s="1">
        <v>38790</v>
      </c>
    </row>
    <row r="1257" spans="1:11">
      <c r="A1257" t="s">
        <v>3379</v>
      </c>
      <c r="B1257" t="s">
        <v>3380</v>
      </c>
      <c r="C1257">
        <v>34</v>
      </c>
      <c r="D1257">
        <v>58.07</v>
      </c>
      <c r="E1257">
        <v>138</v>
      </c>
      <c r="F1257">
        <v>48.13</v>
      </c>
      <c r="G1257">
        <v>-35</v>
      </c>
      <c r="H1257" t="s">
        <v>29</v>
      </c>
      <c r="I1257" t="s">
        <v>3381</v>
      </c>
      <c r="J1257" s="1">
        <v>38811</v>
      </c>
    </row>
    <row r="1258" spans="1:11">
      <c r="A1258" t="s">
        <v>3382</v>
      </c>
      <c r="B1258" t="s">
        <v>1984</v>
      </c>
      <c r="C1258">
        <v>34</v>
      </c>
      <c r="D1258">
        <v>58.07</v>
      </c>
      <c r="E1258">
        <v>138</v>
      </c>
      <c r="F1258">
        <v>48.1</v>
      </c>
      <c r="G1258">
        <v>-46</v>
      </c>
      <c r="H1258" t="s">
        <v>29</v>
      </c>
      <c r="I1258" t="s">
        <v>1985</v>
      </c>
      <c r="J1258" s="1">
        <v>38976</v>
      </c>
    </row>
    <row r="1259" spans="1:11">
      <c r="A1259" t="s">
        <v>3383</v>
      </c>
      <c r="B1259" t="s">
        <v>1555</v>
      </c>
      <c r="C1259">
        <v>35</v>
      </c>
      <c r="D1259">
        <v>53.94</v>
      </c>
      <c r="E1259">
        <v>139</v>
      </c>
      <c r="F1259">
        <v>23.06</v>
      </c>
      <c r="G1259">
        <v>-1749</v>
      </c>
      <c r="H1259" t="s">
        <v>29</v>
      </c>
      <c r="I1259" t="s">
        <v>1556</v>
      </c>
      <c r="J1259" s="1">
        <v>37970</v>
      </c>
    </row>
    <row r="1260" spans="1:11">
      <c r="A1260" t="s">
        <v>3384</v>
      </c>
      <c r="B1260" t="s">
        <v>3368</v>
      </c>
      <c r="C1260">
        <v>36</v>
      </c>
      <c r="D1260">
        <v>32.89</v>
      </c>
      <c r="E1260">
        <v>140</v>
      </c>
      <c r="F1260">
        <v>4.5</v>
      </c>
      <c r="G1260">
        <v>-8</v>
      </c>
      <c r="H1260" t="s">
        <v>29</v>
      </c>
      <c r="I1260" t="s">
        <v>3385</v>
      </c>
      <c r="J1260" s="1">
        <v>37530</v>
      </c>
    </row>
    <row r="1261" spans="1:11">
      <c r="A1261" t="s">
        <v>3386</v>
      </c>
      <c r="B1261" t="s">
        <v>3387</v>
      </c>
      <c r="C1261">
        <v>34</v>
      </c>
      <c r="D1261">
        <v>23.87</v>
      </c>
      <c r="E1261">
        <v>131</v>
      </c>
      <c r="F1261">
        <v>22.64</v>
      </c>
      <c r="G1261">
        <v>-97</v>
      </c>
      <c r="H1261" t="s">
        <v>29</v>
      </c>
      <c r="I1261" t="s">
        <v>3388</v>
      </c>
      <c r="J1261" s="1">
        <v>37532</v>
      </c>
    </row>
    <row r="1262" spans="1:11">
      <c r="A1262" t="s">
        <v>3389</v>
      </c>
      <c r="B1262" t="s">
        <v>3390</v>
      </c>
      <c r="C1262">
        <v>35</v>
      </c>
      <c r="D1262">
        <v>42.1</v>
      </c>
      <c r="E1262">
        <v>139</v>
      </c>
      <c r="F1262">
        <v>7.65</v>
      </c>
      <c r="G1262">
        <v>258</v>
      </c>
      <c r="H1262" t="s">
        <v>29</v>
      </c>
      <c r="I1262" t="s">
        <v>3391</v>
      </c>
      <c r="J1262" s="1">
        <v>37898</v>
      </c>
    </row>
    <row r="1263" spans="1:11">
      <c r="A1263" t="s">
        <v>3392</v>
      </c>
      <c r="B1263" t="s">
        <v>3393</v>
      </c>
      <c r="C1263">
        <v>40</v>
      </c>
      <c r="D1263">
        <v>34.76</v>
      </c>
      <c r="E1263">
        <v>141</v>
      </c>
      <c r="F1263">
        <v>26.71</v>
      </c>
      <c r="G1263">
        <v>-142</v>
      </c>
      <c r="H1263" t="s">
        <v>29</v>
      </c>
      <c r="I1263" t="s">
        <v>3394</v>
      </c>
      <c r="J1263" s="1">
        <v>37165</v>
      </c>
    </row>
    <row r="1264" spans="1:11">
      <c r="A1264" t="s">
        <v>3395</v>
      </c>
      <c r="B1264" t="s">
        <v>3396</v>
      </c>
      <c r="C1264">
        <v>34</v>
      </c>
      <c r="D1264">
        <v>27.43</v>
      </c>
      <c r="E1264">
        <v>132</v>
      </c>
      <c r="F1264">
        <v>47.54</v>
      </c>
      <c r="G1264">
        <v>133</v>
      </c>
      <c r="H1264" t="s">
        <v>29</v>
      </c>
      <c r="I1264" t="s">
        <v>3397</v>
      </c>
      <c r="J1264" s="1">
        <v>37502</v>
      </c>
    </row>
    <row r="1265" spans="1:10">
      <c r="A1265" t="s">
        <v>3398</v>
      </c>
      <c r="B1265" t="s">
        <v>3399</v>
      </c>
      <c r="C1265">
        <v>35</v>
      </c>
      <c r="D1265">
        <v>51.82</v>
      </c>
      <c r="E1265">
        <v>139</v>
      </c>
      <c r="F1265">
        <v>16.36</v>
      </c>
      <c r="G1265">
        <v>52</v>
      </c>
      <c r="H1265" t="s">
        <v>29</v>
      </c>
      <c r="I1265" t="s">
        <v>645</v>
      </c>
      <c r="J1265" s="1">
        <v>37896</v>
      </c>
    </row>
    <row r="1266" spans="1:10">
      <c r="A1266" t="s">
        <v>3400</v>
      </c>
      <c r="B1266" t="s">
        <v>2837</v>
      </c>
      <c r="C1266">
        <v>35</v>
      </c>
      <c r="D1266">
        <v>44.31</v>
      </c>
      <c r="E1266">
        <v>139</v>
      </c>
      <c r="F1266">
        <v>4.3899999999999997</v>
      </c>
      <c r="G1266">
        <v>605</v>
      </c>
      <c r="H1266" t="s">
        <v>59</v>
      </c>
      <c r="I1266" t="s">
        <v>2838</v>
      </c>
      <c r="J1266" s="1">
        <v>37757</v>
      </c>
    </row>
    <row r="1267" spans="1:10">
      <c r="A1267" t="s">
        <v>3401</v>
      </c>
      <c r="B1267" t="s">
        <v>3402</v>
      </c>
      <c r="C1267">
        <v>34</v>
      </c>
      <c r="D1267">
        <v>34.35</v>
      </c>
      <c r="E1267">
        <v>132</v>
      </c>
      <c r="F1267">
        <v>0.73</v>
      </c>
      <c r="G1267">
        <v>60</v>
      </c>
      <c r="H1267" t="s">
        <v>29</v>
      </c>
      <c r="I1267" t="s">
        <v>3403</v>
      </c>
      <c r="J1267" s="1">
        <v>36800</v>
      </c>
    </row>
    <row r="1268" spans="1:10">
      <c r="A1268" t="s">
        <v>3404</v>
      </c>
      <c r="B1268" t="s">
        <v>3405</v>
      </c>
      <c r="C1268">
        <v>36</v>
      </c>
      <c r="D1268">
        <v>53.2</v>
      </c>
      <c r="E1268">
        <v>136</v>
      </c>
      <c r="F1268">
        <v>55.66</v>
      </c>
      <c r="G1268">
        <v>-172</v>
      </c>
      <c r="H1268" t="s">
        <v>29</v>
      </c>
      <c r="I1268" t="s">
        <v>3406</v>
      </c>
      <c r="J1268" s="1">
        <v>37530</v>
      </c>
    </row>
    <row r="1269" spans="1:10">
      <c r="A1269" t="s">
        <v>3407</v>
      </c>
      <c r="B1269" t="s">
        <v>3408</v>
      </c>
      <c r="C1269">
        <v>35</v>
      </c>
      <c r="D1269">
        <v>13.88</v>
      </c>
      <c r="E1269">
        <v>133</v>
      </c>
      <c r="F1269">
        <v>23.45</v>
      </c>
      <c r="G1269">
        <v>310</v>
      </c>
      <c r="H1269" t="s">
        <v>29</v>
      </c>
      <c r="I1269" t="s">
        <v>3409</v>
      </c>
      <c r="J1269" s="1">
        <v>36807</v>
      </c>
    </row>
    <row r="1270" spans="1:10">
      <c r="A1270" t="s">
        <v>3410</v>
      </c>
      <c r="B1270" t="s">
        <v>3411</v>
      </c>
      <c r="C1270">
        <v>35</v>
      </c>
      <c r="D1270">
        <v>25.55</v>
      </c>
      <c r="E1270">
        <v>132</v>
      </c>
      <c r="F1270">
        <v>48.05</v>
      </c>
      <c r="G1270">
        <v>-171</v>
      </c>
      <c r="H1270" t="s">
        <v>29</v>
      </c>
      <c r="I1270" t="s">
        <v>3412</v>
      </c>
      <c r="J1270" s="1">
        <v>36800</v>
      </c>
    </row>
    <row r="1271" spans="1:10">
      <c r="A1271" t="s">
        <v>3413</v>
      </c>
      <c r="B1271" t="s">
        <v>3414</v>
      </c>
      <c r="C1271">
        <v>34</v>
      </c>
      <c r="D1271">
        <v>24.73</v>
      </c>
      <c r="E1271">
        <v>132</v>
      </c>
      <c r="F1271">
        <v>23.44</v>
      </c>
      <c r="G1271">
        <v>-52</v>
      </c>
      <c r="H1271" t="s">
        <v>29</v>
      </c>
      <c r="I1271" t="s">
        <v>3415</v>
      </c>
      <c r="J1271" s="1">
        <v>37530</v>
      </c>
    </row>
    <row r="1272" spans="1:10">
      <c r="A1272" t="s">
        <v>3416</v>
      </c>
      <c r="B1272" t="s">
        <v>3417</v>
      </c>
      <c r="C1272">
        <v>33</v>
      </c>
      <c r="D1272">
        <v>20.09</v>
      </c>
      <c r="E1272">
        <v>132</v>
      </c>
      <c r="F1272">
        <v>47.88</v>
      </c>
      <c r="G1272">
        <v>29</v>
      </c>
      <c r="H1272" t="s">
        <v>29</v>
      </c>
      <c r="I1272" t="s">
        <v>3418</v>
      </c>
      <c r="J1272" s="1">
        <v>36859</v>
      </c>
    </row>
    <row r="1273" spans="1:10">
      <c r="A1273" t="s">
        <v>3419</v>
      </c>
      <c r="B1273" t="s">
        <v>3420</v>
      </c>
      <c r="C1273">
        <v>34</v>
      </c>
      <c r="D1273">
        <v>56.18</v>
      </c>
      <c r="E1273">
        <v>133</v>
      </c>
      <c r="F1273">
        <v>37.229999999999997</v>
      </c>
      <c r="G1273">
        <v>117</v>
      </c>
      <c r="H1273" t="s">
        <v>29</v>
      </c>
      <c r="I1273" t="s">
        <v>3421</v>
      </c>
      <c r="J1273" s="1">
        <v>36800</v>
      </c>
    </row>
    <row r="1274" spans="1:10">
      <c r="A1274" t="s">
        <v>3422</v>
      </c>
      <c r="B1274" t="s">
        <v>3423</v>
      </c>
      <c r="C1274">
        <v>36</v>
      </c>
      <c r="D1274">
        <v>38.64</v>
      </c>
      <c r="E1274">
        <v>137</v>
      </c>
      <c r="F1274">
        <v>51.56</v>
      </c>
      <c r="G1274">
        <v>698</v>
      </c>
      <c r="H1274" t="s">
        <v>29</v>
      </c>
      <c r="I1274" t="s">
        <v>3424</v>
      </c>
      <c r="J1274" s="1">
        <v>39832</v>
      </c>
    </row>
    <row r="1275" spans="1:10">
      <c r="A1275" t="s">
        <v>3425</v>
      </c>
      <c r="B1275" t="s">
        <v>3426</v>
      </c>
      <c r="C1275">
        <v>32</v>
      </c>
      <c r="D1275">
        <v>48.68</v>
      </c>
      <c r="E1275">
        <v>131</v>
      </c>
      <c r="F1275">
        <v>6.06</v>
      </c>
      <c r="G1275">
        <v>380</v>
      </c>
      <c r="H1275" t="s">
        <v>29</v>
      </c>
      <c r="I1275" t="s">
        <v>3427</v>
      </c>
      <c r="J1275" s="1">
        <v>36800</v>
      </c>
    </row>
    <row r="1276" spans="1:10">
      <c r="A1276" t="s">
        <v>3428</v>
      </c>
      <c r="B1276" t="s">
        <v>3429</v>
      </c>
      <c r="C1276">
        <v>35</v>
      </c>
      <c r="D1276">
        <v>17.78</v>
      </c>
      <c r="E1276">
        <v>133</v>
      </c>
      <c r="F1276">
        <v>15.62</v>
      </c>
      <c r="G1276">
        <v>69</v>
      </c>
      <c r="H1276" t="s">
        <v>29</v>
      </c>
      <c r="I1276" t="s">
        <v>3430</v>
      </c>
      <c r="J1276" s="1">
        <v>36800</v>
      </c>
    </row>
    <row r="1277" spans="1:10">
      <c r="A1277" t="s">
        <v>3431</v>
      </c>
      <c r="B1277" t="s">
        <v>2840</v>
      </c>
      <c r="C1277">
        <v>35</v>
      </c>
      <c r="D1277">
        <v>5.8</v>
      </c>
      <c r="E1277">
        <v>138</v>
      </c>
      <c r="F1277">
        <v>8.11</v>
      </c>
      <c r="G1277">
        <v>339</v>
      </c>
      <c r="H1277" t="s">
        <v>29</v>
      </c>
      <c r="I1277" t="s">
        <v>2841</v>
      </c>
      <c r="J1277" s="1">
        <v>38811</v>
      </c>
    </row>
    <row r="1278" spans="1:10">
      <c r="A1278" t="s">
        <v>3432</v>
      </c>
      <c r="B1278" t="s">
        <v>3433</v>
      </c>
      <c r="C1278">
        <v>35</v>
      </c>
      <c r="D1278">
        <v>16.61</v>
      </c>
      <c r="E1278">
        <v>136</v>
      </c>
      <c r="F1278">
        <v>42.01</v>
      </c>
      <c r="G1278">
        <v>-1495</v>
      </c>
      <c r="H1278" t="s">
        <v>29</v>
      </c>
      <c r="I1278" t="s">
        <v>3434</v>
      </c>
      <c r="J1278" s="1">
        <v>37488</v>
      </c>
    </row>
    <row r="1279" spans="1:10">
      <c r="A1279" t="s">
        <v>3435</v>
      </c>
      <c r="B1279" t="s">
        <v>3436</v>
      </c>
      <c r="C1279">
        <v>34</v>
      </c>
      <c r="D1279">
        <v>40.1</v>
      </c>
      <c r="E1279">
        <v>137</v>
      </c>
      <c r="F1279">
        <v>44.65</v>
      </c>
      <c r="G1279">
        <v>-1007</v>
      </c>
      <c r="H1279" t="s">
        <v>29</v>
      </c>
      <c r="I1279" t="s">
        <v>3437</v>
      </c>
      <c r="J1279" s="1">
        <v>37900</v>
      </c>
    </row>
    <row r="1280" spans="1:10">
      <c r="A1280" t="s">
        <v>3438</v>
      </c>
      <c r="B1280" t="s">
        <v>3439</v>
      </c>
      <c r="C1280">
        <v>39</v>
      </c>
      <c r="D1280">
        <v>27.35</v>
      </c>
      <c r="E1280">
        <v>141</v>
      </c>
      <c r="F1280">
        <v>0.01</v>
      </c>
      <c r="G1280">
        <v>119</v>
      </c>
      <c r="H1280" t="s">
        <v>29</v>
      </c>
      <c r="I1280" t="s">
        <v>3440</v>
      </c>
      <c r="J1280" s="1">
        <v>37165</v>
      </c>
    </row>
    <row r="1281" spans="1:10">
      <c r="A1281" t="s">
        <v>3441</v>
      </c>
      <c r="B1281" t="s">
        <v>2843</v>
      </c>
      <c r="C1281">
        <v>34</v>
      </c>
      <c r="D1281">
        <v>38.049999999999997</v>
      </c>
      <c r="E1281">
        <v>138</v>
      </c>
      <c r="F1281">
        <v>9.3699999999999992</v>
      </c>
      <c r="G1281">
        <v>-63</v>
      </c>
      <c r="H1281" t="s">
        <v>29</v>
      </c>
      <c r="I1281" t="s">
        <v>2844</v>
      </c>
      <c r="J1281" s="1">
        <v>38838</v>
      </c>
    </row>
    <row r="1282" spans="1:10">
      <c r="A1282" t="s">
        <v>3442</v>
      </c>
      <c r="B1282" t="s">
        <v>3443</v>
      </c>
      <c r="C1282">
        <v>39</v>
      </c>
      <c r="D1282">
        <v>20.6</v>
      </c>
      <c r="E1282">
        <v>141</v>
      </c>
      <c r="F1282">
        <v>2.84</v>
      </c>
      <c r="G1282">
        <v>-52</v>
      </c>
      <c r="H1282" t="s">
        <v>29</v>
      </c>
      <c r="I1282" t="s">
        <v>3444</v>
      </c>
      <c r="J1282" s="1">
        <v>37165</v>
      </c>
    </row>
    <row r="1283" spans="1:10">
      <c r="A1283" t="s">
        <v>3445</v>
      </c>
      <c r="B1283" t="s">
        <v>3446</v>
      </c>
      <c r="C1283">
        <v>37</v>
      </c>
      <c r="D1283">
        <v>0.62</v>
      </c>
      <c r="E1283">
        <v>139</v>
      </c>
      <c r="F1283">
        <v>22.53</v>
      </c>
      <c r="G1283">
        <v>773</v>
      </c>
      <c r="H1283" t="s">
        <v>29</v>
      </c>
      <c r="I1283" t="s">
        <v>3447</v>
      </c>
      <c r="J1283" s="1">
        <v>37165</v>
      </c>
    </row>
    <row r="1284" spans="1:10">
      <c r="A1284" t="s">
        <v>3448</v>
      </c>
      <c r="B1284" t="s">
        <v>3449</v>
      </c>
      <c r="C1284">
        <v>45</v>
      </c>
      <c r="D1284">
        <v>1</v>
      </c>
      <c r="E1284">
        <v>142</v>
      </c>
      <c r="F1284">
        <v>4.7699999999999996</v>
      </c>
      <c r="G1284">
        <v>-72</v>
      </c>
      <c r="H1284" t="s">
        <v>29</v>
      </c>
      <c r="I1284" t="s">
        <v>3450</v>
      </c>
      <c r="J1284" s="1">
        <v>37165</v>
      </c>
    </row>
    <row r="1285" spans="1:10">
      <c r="A1285" t="s">
        <v>3451</v>
      </c>
      <c r="B1285" t="s">
        <v>3452</v>
      </c>
      <c r="C1285">
        <v>43</v>
      </c>
      <c r="D1285">
        <v>12.5</v>
      </c>
      <c r="E1285">
        <v>145</v>
      </c>
      <c r="F1285">
        <v>7.01</v>
      </c>
      <c r="G1285">
        <v>-226</v>
      </c>
      <c r="H1285" t="s">
        <v>29</v>
      </c>
      <c r="I1285" t="s">
        <v>3453</v>
      </c>
      <c r="J1285" s="1">
        <v>37165</v>
      </c>
    </row>
    <row r="1286" spans="1:10">
      <c r="A1286" t="s">
        <v>3454</v>
      </c>
      <c r="B1286" t="s">
        <v>3408</v>
      </c>
      <c r="C1286">
        <v>34</v>
      </c>
      <c r="D1286">
        <v>57.83</v>
      </c>
      <c r="E1286">
        <v>136</v>
      </c>
      <c r="F1286">
        <v>15.66</v>
      </c>
      <c r="G1286">
        <v>120</v>
      </c>
      <c r="H1286" t="s">
        <v>29</v>
      </c>
      <c r="I1286" t="s">
        <v>3409</v>
      </c>
      <c r="J1286" s="1">
        <v>36808</v>
      </c>
    </row>
    <row r="1287" spans="1:10">
      <c r="A1287" t="s">
        <v>3455</v>
      </c>
      <c r="B1287" t="s">
        <v>3456</v>
      </c>
      <c r="C1287">
        <v>39</v>
      </c>
      <c r="D1287">
        <v>10.44</v>
      </c>
      <c r="E1287">
        <v>140</v>
      </c>
      <c r="F1287">
        <v>42.77</v>
      </c>
      <c r="G1287">
        <v>178</v>
      </c>
      <c r="H1287" t="s">
        <v>29</v>
      </c>
      <c r="I1287" t="s">
        <v>3457</v>
      </c>
      <c r="J1287" s="1">
        <v>37165</v>
      </c>
    </row>
    <row r="1288" spans="1:10">
      <c r="A1288" t="s">
        <v>3458</v>
      </c>
      <c r="B1288" t="s">
        <v>3459</v>
      </c>
      <c r="C1288">
        <v>34</v>
      </c>
      <c r="D1288">
        <v>43.7</v>
      </c>
      <c r="E1288">
        <v>134</v>
      </c>
      <c r="F1288">
        <v>16.46</v>
      </c>
      <c r="G1288">
        <v>-101</v>
      </c>
      <c r="H1288" t="s">
        <v>29</v>
      </c>
      <c r="I1288" t="s">
        <v>3460</v>
      </c>
      <c r="J1288" s="1">
        <v>36800</v>
      </c>
    </row>
    <row r="1289" spans="1:10">
      <c r="A1289" t="s">
        <v>3461</v>
      </c>
      <c r="B1289" t="s">
        <v>3462</v>
      </c>
      <c r="C1289">
        <v>34</v>
      </c>
      <c r="D1289">
        <v>8.24</v>
      </c>
      <c r="E1289">
        <v>135</v>
      </c>
      <c r="F1289">
        <v>32.21</v>
      </c>
      <c r="G1289">
        <v>300</v>
      </c>
      <c r="H1289" t="s">
        <v>29</v>
      </c>
      <c r="I1289" t="s">
        <v>3463</v>
      </c>
      <c r="J1289" s="1">
        <v>36110</v>
      </c>
    </row>
    <row r="1290" spans="1:10">
      <c r="A1290" t="s">
        <v>3464</v>
      </c>
      <c r="B1290" t="s">
        <v>3465</v>
      </c>
      <c r="C1290">
        <v>42</v>
      </c>
      <c r="D1290">
        <v>52.28</v>
      </c>
      <c r="E1290">
        <v>142</v>
      </c>
      <c r="F1290">
        <v>7.71</v>
      </c>
      <c r="G1290">
        <v>71</v>
      </c>
      <c r="H1290" t="s">
        <v>29</v>
      </c>
      <c r="I1290" t="s">
        <v>3466</v>
      </c>
      <c r="J1290" s="1">
        <v>37165</v>
      </c>
    </row>
    <row r="1291" spans="1:10">
      <c r="A1291" t="s">
        <v>3467</v>
      </c>
      <c r="B1291" t="s">
        <v>3468</v>
      </c>
      <c r="C1291">
        <v>44</v>
      </c>
      <c r="D1291">
        <v>6.96</v>
      </c>
      <c r="E1291">
        <v>142</v>
      </c>
      <c r="F1291">
        <v>8.48</v>
      </c>
      <c r="G1291">
        <v>99</v>
      </c>
      <c r="H1291" t="s">
        <v>29</v>
      </c>
      <c r="I1291" t="s">
        <v>3469</v>
      </c>
      <c r="J1291" s="1">
        <v>37165</v>
      </c>
    </row>
    <row r="1292" spans="1:10">
      <c r="A1292" t="s">
        <v>3470</v>
      </c>
      <c r="B1292" t="s">
        <v>3471</v>
      </c>
      <c r="C1292">
        <v>34</v>
      </c>
      <c r="D1292">
        <v>2.96</v>
      </c>
      <c r="E1292">
        <v>131</v>
      </c>
      <c r="F1292">
        <v>33.700000000000003</v>
      </c>
      <c r="G1292">
        <v>-165</v>
      </c>
      <c r="H1292" t="s">
        <v>29</v>
      </c>
      <c r="I1292" t="s">
        <v>3472</v>
      </c>
      <c r="J1292" s="1">
        <v>36937</v>
      </c>
    </row>
    <row r="1293" spans="1:10">
      <c r="A1293" t="s">
        <v>3473</v>
      </c>
      <c r="B1293" t="s">
        <v>1784</v>
      </c>
      <c r="C1293">
        <v>35</v>
      </c>
      <c r="D1293">
        <v>40.21</v>
      </c>
      <c r="E1293">
        <v>139</v>
      </c>
      <c r="F1293">
        <v>15.9</v>
      </c>
      <c r="G1293">
        <v>61</v>
      </c>
      <c r="H1293" t="s">
        <v>29</v>
      </c>
      <c r="I1293" t="s">
        <v>1785</v>
      </c>
      <c r="J1293" s="1">
        <v>37895</v>
      </c>
    </row>
    <row r="1294" spans="1:10">
      <c r="A1294" t="s">
        <v>3474</v>
      </c>
      <c r="B1294" t="s">
        <v>3475</v>
      </c>
      <c r="C1294">
        <v>44</v>
      </c>
      <c r="D1294">
        <v>16.82</v>
      </c>
      <c r="E1294">
        <v>142</v>
      </c>
      <c r="F1294">
        <v>9.56</v>
      </c>
      <c r="G1294">
        <v>159</v>
      </c>
      <c r="H1294" t="s">
        <v>29</v>
      </c>
      <c r="I1294" t="s">
        <v>3476</v>
      </c>
      <c r="J1294" s="1">
        <v>37165</v>
      </c>
    </row>
    <row r="1295" spans="1:10">
      <c r="A1295" t="s">
        <v>3477</v>
      </c>
      <c r="B1295" t="s">
        <v>3478</v>
      </c>
      <c r="C1295">
        <v>43</v>
      </c>
      <c r="D1295">
        <v>59.96</v>
      </c>
      <c r="E1295">
        <v>142</v>
      </c>
      <c r="F1295">
        <v>7.55</v>
      </c>
      <c r="G1295">
        <v>54</v>
      </c>
      <c r="H1295" t="s">
        <v>29</v>
      </c>
      <c r="I1295" t="s">
        <v>3479</v>
      </c>
      <c r="J1295" s="1">
        <v>37165</v>
      </c>
    </row>
    <row r="1296" spans="1:10">
      <c r="A1296" t="s">
        <v>3480</v>
      </c>
      <c r="B1296" t="s">
        <v>663</v>
      </c>
      <c r="C1296">
        <v>36</v>
      </c>
      <c r="D1296">
        <v>22.94</v>
      </c>
      <c r="E1296">
        <v>137</v>
      </c>
      <c r="F1296">
        <v>49.21</v>
      </c>
      <c r="G1296">
        <v>613</v>
      </c>
      <c r="H1296" t="s">
        <v>29</v>
      </c>
      <c r="I1296" t="s">
        <v>3481</v>
      </c>
      <c r="J1296" s="1">
        <v>37895</v>
      </c>
    </row>
    <row r="1297" spans="1:10">
      <c r="A1297" t="s">
        <v>3482</v>
      </c>
      <c r="B1297" t="s">
        <v>2846</v>
      </c>
      <c r="C1297">
        <v>35</v>
      </c>
      <c r="D1297">
        <v>0.01</v>
      </c>
      <c r="E1297">
        <v>137</v>
      </c>
      <c r="F1297">
        <v>37.46</v>
      </c>
      <c r="G1297">
        <v>60</v>
      </c>
      <c r="H1297" t="s">
        <v>29</v>
      </c>
      <c r="I1297" t="s">
        <v>2847</v>
      </c>
      <c r="J1297" s="1">
        <v>37455</v>
      </c>
    </row>
    <row r="1298" spans="1:10">
      <c r="A1298" t="s">
        <v>3483</v>
      </c>
      <c r="B1298" t="s">
        <v>3484</v>
      </c>
      <c r="C1298">
        <v>35</v>
      </c>
      <c r="D1298">
        <v>51.01</v>
      </c>
      <c r="E1298">
        <v>138</v>
      </c>
      <c r="F1298">
        <v>15.86</v>
      </c>
      <c r="G1298">
        <v>1102</v>
      </c>
      <c r="H1298" t="s">
        <v>29</v>
      </c>
      <c r="I1298" t="s">
        <v>3485</v>
      </c>
      <c r="J1298" s="1">
        <v>39344</v>
      </c>
    </row>
    <row r="1299" spans="1:10">
      <c r="A1299" t="s">
        <v>3486</v>
      </c>
      <c r="B1299" t="s">
        <v>3487</v>
      </c>
      <c r="C1299">
        <v>35</v>
      </c>
      <c r="D1299">
        <v>47.84</v>
      </c>
      <c r="E1299">
        <v>138</v>
      </c>
      <c r="F1299">
        <v>17.89</v>
      </c>
      <c r="G1299">
        <v>724</v>
      </c>
      <c r="H1299" t="s">
        <v>29</v>
      </c>
      <c r="I1299" t="s">
        <v>3488</v>
      </c>
      <c r="J1299" s="1">
        <v>39225</v>
      </c>
    </row>
    <row r="1300" spans="1:10">
      <c r="A1300" t="s">
        <v>3489</v>
      </c>
      <c r="B1300" t="s">
        <v>2289</v>
      </c>
      <c r="C1300">
        <v>33</v>
      </c>
      <c r="D1300">
        <v>12.7</v>
      </c>
      <c r="E1300">
        <v>129</v>
      </c>
      <c r="F1300">
        <v>26.12</v>
      </c>
      <c r="G1300">
        <v>-178</v>
      </c>
      <c r="H1300" t="s">
        <v>29</v>
      </c>
      <c r="I1300" t="s">
        <v>2290</v>
      </c>
      <c r="J1300" s="1">
        <v>36800</v>
      </c>
    </row>
    <row r="1301" spans="1:10">
      <c r="A1301" t="s">
        <v>3490</v>
      </c>
      <c r="B1301" t="s">
        <v>3491</v>
      </c>
      <c r="C1301">
        <v>33</v>
      </c>
      <c r="D1301">
        <v>58.82</v>
      </c>
      <c r="E1301">
        <v>135</v>
      </c>
      <c r="F1301">
        <v>12.73</v>
      </c>
      <c r="G1301">
        <v>-40</v>
      </c>
      <c r="H1301" t="s">
        <v>29</v>
      </c>
      <c r="I1301" t="s">
        <v>3492</v>
      </c>
      <c r="J1301" s="1">
        <v>36110</v>
      </c>
    </row>
    <row r="1302" spans="1:10">
      <c r="A1302" t="s">
        <v>3493</v>
      </c>
      <c r="B1302" t="s">
        <v>2849</v>
      </c>
      <c r="C1302">
        <v>35</v>
      </c>
      <c r="D1302">
        <v>33.25</v>
      </c>
      <c r="E1302">
        <v>139</v>
      </c>
      <c r="F1302">
        <v>40.57</v>
      </c>
      <c r="G1302">
        <v>-536</v>
      </c>
      <c r="H1302" t="s">
        <v>29</v>
      </c>
      <c r="I1302" t="s">
        <v>2850</v>
      </c>
      <c r="J1302" s="1">
        <v>37757</v>
      </c>
    </row>
    <row r="1303" spans="1:10">
      <c r="A1303" t="s">
        <v>3494</v>
      </c>
      <c r="B1303" t="s">
        <v>2852</v>
      </c>
      <c r="C1303">
        <v>36</v>
      </c>
      <c r="D1303">
        <v>27.79</v>
      </c>
      <c r="E1303">
        <v>138</v>
      </c>
      <c r="F1303">
        <v>51.19</v>
      </c>
      <c r="G1303">
        <v>980</v>
      </c>
      <c r="H1303" t="s">
        <v>59</v>
      </c>
      <c r="I1303" t="s">
        <v>2853</v>
      </c>
      <c r="J1303" s="1">
        <v>37757</v>
      </c>
    </row>
    <row r="1304" spans="1:10">
      <c r="A1304" t="s">
        <v>3495</v>
      </c>
      <c r="B1304" t="s">
        <v>3496</v>
      </c>
      <c r="C1304">
        <v>34</v>
      </c>
      <c r="D1304">
        <v>34.86</v>
      </c>
      <c r="E1304">
        <v>132</v>
      </c>
      <c r="F1304">
        <v>25.77</v>
      </c>
      <c r="G1304">
        <v>209</v>
      </c>
      <c r="H1304" t="s">
        <v>29</v>
      </c>
      <c r="I1304" t="s">
        <v>3497</v>
      </c>
      <c r="J1304" s="1">
        <v>37043</v>
      </c>
    </row>
    <row r="1305" spans="1:10">
      <c r="A1305" t="s">
        <v>3498</v>
      </c>
      <c r="B1305" t="s">
        <v>2855</v>
      </c>
      <c r="C1305">
        <v>35</v>
      </c>
      <c r="D1305">
        <v>19.22</v>
      </c>
      <c r="E1305">
        <v>139</v>
      </c>
      <c r="F1305">
        <v>18.53</v>
      </c>
      <c r="G1305">
        <v>-14</v>
      </c>
      <c r="H1305" t="s">
        <v>29</v>
      </c>
      <c r="I1305" t="s">
        <v>2856</v>
      </c>
      <c r="J1305" s="1">
        <v>38811</v>
      </c>
    </row>
    <row r="1306" spans="1:10">
      <c r="A1306" t="s">
        <v>3499</v>
      </c>
      <c r="B1306" t="s">
        <v>3500</v>
      </c>
      <c r="C1306">
        <v>35</v>
      </c>
      <c r="D1306">
        <v>18.57</v>
      </c>
      <c r="E1306">
        <v>137</v>
      </c>
      <c r="F1306">
        <v>37.57</v>
      </c>
      <c r="G1306">
        <v>858</v>
      </c>
      <c r="H1306" t="s">
        <v>29</v>
      </c>
      <c r="I1306" t="s">
        <v>3501</v>
      </c>
      <c r="J1306" s="1">
        <v>37531</v>
      </c>
    </row>
    <row r="1307" spans="1:10">
      <c r="A1307" t="s">
        <v>3502</v>
      </c>
      <c r="B1307" t="s">
        <v>3503</v>
      </c>
      <c r="C1307">
        <v>35</v>
      </c>
      <c r="D1307">
        <v>47.68</v>
      </c>
      <c r="E1307">
        <v>138</v>
      </c>
      <c r="F1307">
        <v>4.9400000000000004</v>
      </c>
      <c r="G1307">
        <v>718</v>
      </c>
      <c r="H1307" t="s">
        <v>29</v>
      </c>
      <c r="I1307" t="s">
        <v>3504</v>
      </c>
      <c r="J1307" s="1">
        <v>37895</v>
      </c>
    </row>
    <row r="1308" spans="1:10">
      <c r="A1308" t="s">
        <v>3505</v>
      </c>
      <c r="B1308" t="s">
        <v>3506</v>
      </c>
      <c r="C1308">
        <v>33</v>
      </c>
      <c r="D1308">
        <v>21.91</v>
      </c>
      <c r="E1308">
        <v>130</v>
      </c>
      <c r="F1308">
        <v>24.29</v>
      </c>
      <c r="G1308">
        <v>-146</v>
      </c>
      <c r="H1308" t="s">
        <v>29</v>
      </c>
      <c r="I1308" t="s">
        <v>3507</v>
      </c>
      <c r="J1308" s="1">
        <v>36800</v>
      </c>
    </row>
    <row r="1309" spans="1:10">
      <c r="A1309" t="s">
        <v>3508</v>
      </c>
      <c r="B1309" t="s">
        <v>3509</v>
      </c>
      <c r="C1309">
        <v>35</v>
      </c>
      <c r="D1309">
        <v>38.409999999999997</v>
      </c>
      <c r="E1309">
        <v>137</v>
      </c>
      <c r="F1309">
        <v>19.12</v>
      </c>
      <c r="G1309">
        <v>222</v>
      </c>
      <c r="H1309" t="s">
        <v>29</v>
      </c>
      <c r="I1309" t="s">
        <v>3510</v>
      </c>
      <c r="J1309" s="1">
        <v>37895</v>
      </c>
    </row>
    <row r="1310" spans="1:10">
      <c r="A1310" t="s">
        <v>3511</v>
      </c>
      <c r="B1310" t="s">
        <v>3512</v>
      </c>
      <c r="C1310">
        <v>34</v>
      </c>
      <c r="D1310">
        <v>52.18</v>
      </c>
      <c r="E1310">
        <v>132</v>
      </c>
      <c r="F1310">
        <v>38.380000000000003</v>
      </c>
      <c r="G1310">
        <v>65</v>
      </c>
      <c r="H1310" t="s">
        <v>29</v>
      </c>
      <c r="I1310" t="s">
        <v>3513</v>
      </c>
      <c r="J1310" s="1">
        <v>36850</v>
      </c>
    </row>
    <row r="1311" spans="1:10">
      <c r="A1311" t="s">
        <v>3514</v>
      </c>
      <c r="B1311" t="s">
        <v>3515</v>
      </c>
      <c r="C1311">
        <v>35</v>
      </c>
      <c r="D1311">
        <v>35.659999999999997</v>
      </c>
      <c r="E1311">
        <v>140</v>
      </c>
      <c r="F1311">
        <v>30.64</v>
      </c>
      <c r="G1311">
        <v>-1640</v>
      </c>
      <c r="H1311" t="s">
        <v>29</v>
      </c>
      <c r="I1311" t="s">
        <v>3516</v>
      </c>
      <c r="J1311" s="1">
        <v>39106</v>
      </c>
    </row>
    <row r="1312" spans="1:10">
      <c r="A1312" t="s">
        <v>3517</v>
      </c>
      <c r="B1312" t="s">
        <v>3518</v>
      </c>
      <c r="C1312">
        <v>35</v>
      </c>
      <c r="D1312">
        <v>2.5</v>
      </c>
      <c r="E1312">
        <v>139</v>
      </c>
      <c r="F1312">
        <v>10.11</v>
      </c>
      <c r="G1312">
        <v>-92</v>
      </c>
      <c r="H1312" t="s">
        <v>29</v>
      </c>
      <c r="I1312" t="s">
        <v>3519</v>
      </c>
      <c r="J1312" s="1">
        <v>40758</v>
      </c>
    </row>
    <row r="1313" spans="1:11">
      <c r="A1313" t="s">
        <v>3520</v>
      </c>
      <c r="B1313" t="s">
        <v>3521</v>
      </c>
      <c r="C1313">
        <v>34</v>
      </c>
      <c r="D1313">
        <v>52.61</v>
      </c>
      <c r="E1313">
        <v>138</v>
      </c>
      <c r="F1313">
        <v>1.05</v>
      </c>
      <c r="G1313">
        <v>81</v>
      </c>
      <c r="H1313" t="s">
        <v>29</v>
      </c>
      <c r="I1313" t="s">
        <v>3522</v>
      </c>
      <c r="J1313" s="1">
        <v>41087</v>
      </c>
    </row>
    <row r="1314" spans="1:11">
      <c r="A1314" t="s">
        <v>3523</v>
      </c>
      <c r="B1314" t="s">
        <v>3524</v>
      </c>
      <c r="C1314">
        <v>37</v>
      </c>
      <c r="D1314">
        <v>13.01</v>
      </c>
      <c r="E1314">
        <v>140</v>
      </c>
      <c r="F1314">
        <v>34.22</v>
      </c>
      <c r="G1314">
        <v>364</v>
      </c>
      <c r="H1314" t="s">
        <v>29</v>
      </c>
      <c r="I1314" t="s">
        <v>3412</v>
      </c>
      <c r="J1314" s="1">
        <v>37165</v>
      </c>
    </row>
    <row r="1315" spans="1:11">
      <c r="A1315" t="s">
        <v>3525</v>
      </c>
      <c r="B1315" t="s">
        <v>3526</v>
      </c>
      <c r="C1315">
        <v>45</v>
      </c>
      <c r="D1315">
        <v>6.01</v>
      </c>
      <c r="E1315">
        <v>142</v>
      </c>
      <c r="F1315">
        <v>25.84</v>
      </c>
      <c r="G1315">
        <v>-145</v>
      </c>
      <c r="H1315" t="s">
        <v>29</v>
      </c>
      <c r="I1315" t="s">
        <v>3527</v>
      </c>
      <c r="J1315" s="1">
        <v>37165</v>
      </c>
    </row>
    <row r="1316" spans="1:11">
      <c r="A1316" t="s">
        <v>3528</v>
      </c>
      <c r="B1316" t="s">
        <v>3529</v>
      </c>
      <c r="C1316">
        <v>36</v>
      </c>
      <c r="D1316">
        <v>21.79</v>
      </c>
      <c r="E1316">
        <v>140</v>
      </c>
      <c r="F1316">
        <v>37.19</v>
      </c>
      <c r="G1316">
        <v>-486</v>
      </c>
      <c r="H1316" t="s">
        <v>29</v>
      </c>
      <c r="I1316" t="s">
        <v>3530</v>
      </c>
      <c r="J1316" s="1">
        <v>37895</v>
      </c>
    </row>
    <row r="1317" spans="1:11">
      <c r="A1317" t="s">
        <v>3531</v>
      </c>
      <c r="B1317" t="s">
        <v>2858</v>
      </c>
      <c r="C1317">
        <v>35</v>
      </c>
      <c r="D1317">
        <v>18.170000000000002</v>
      </c>
      <c r="E1317">
        <v>138</v>
      </c>
      <c r="F1317">
        <v>12.46</v>
      </c>
      <c r="G1317">
        <v>840</v>
      </c>
      <c r="H1317" t="s">
        <v>59</v>
      </c>
      <c r="I1317" t="s">
        <v>2859</v>
      </c>
      <c r="J1317" s="1">
        <v>38770</v>
      </c>
    </row>
    <row r="1318" spans="1:11">
      <c r="A1318" t="s">
        <v>3532</v>
      </c>
      <c r="B1318" t="s">
        <v>2861</v>
      </c>
      <c r="C1318">
        <v>35</v>
      </c>
      <c r="D1318">
        <v>2.5099999999999998</v>
      </c>
      <c r="E1318">
        <v>139</v>
      </c>
      <c r="F1318">
        <v>10.119999999999999</v>
      </c>
      <c r="G1318">
        <v>-74</v>
      </c>
      <c r="H1318" t="s">
        <v>29</v>
      </c>
      <c r="I1318" t="s">
        <v>2862</v>
      </c>
      <c r="J1318" s="1">
        <v>38810</v>
      </c>
      <c r="K1318" s="1">
        <v>40528</v>
      </c>
    </row>
    <row r="1319" spans="1:11">
      <c r="A1319" t="s">
        <v>3533</v>
      </c>
      <c r="B1319" t="s">
        <v>3534</v>
      </c>
      <c r="C1319">
        <v>33</v>
      </c>
      <c r="D1319">
        <v>46.51</v>
      </c>
      <c r="E1319">
        <v>134</v>
      </c>
      <c r="F1319">
        <v>29.96</v>
      </c>
      <c r="G1319">
        <v>54</v>
      </c>
      <c r="H1319" t="s">
        <v>29</v>
      </c>
      <c r="I1319" t="s">
        <v>3535</v>
      </c>
      <c r="J1319" s="1">
        <v>36800</v>
      </c>
    </row>
    <row r="1320" spans="1:11">
      <c r="A1320" t="s">
        <v>3536</v>
      </c>
      <c r="B1320" t="s">
        <v>3537</v>
      </c>
      <c r="C1320">
        <v>32</v>
      </c>
      <c r="D1320">
        <v>21.92</v>
      </c>
      <c r="E1320">
        <v>131</v>
      </c>
      <c r="F1320">
        <v>35.36</v>
      </c>
      <c r="G1320">
        <v>-28</v>
      </c>
      <c r="H1320" t="s">
        <v>29</v>
      </c>
      <c r="I1320" t="s">
        <v>3538</v>
      </c>
      <c r="J1320" s="1">
        <v>37043</v>
      </c>
    </row>
    <row r="1321" spans="1:11">
      <c r="A1321" t="s">
        <v>3539</v>
      </c>
      <c r="B1321" t="s">
        <v>3540</v>
      </c>
      <c r="C1321">
        <v>35</v>
      </c>
      <c r="D1321">
        <v>25.96</v>
      </c>
      <c r="E1321">
        <v>138</v>
      </c>
      <c r="F1321">
        <v>19.95</v>
      </c>
      <c r="G1321">
        <v>233</v>
      </c>
      <c r="H1321" t="s">
        <v>29</v>
      </c>
      <c r="I1321" t="s">
        <v>3541</v>
      </c>
      <c r="J1321" s="1">
        <v>37531</v>
      </c>
    </row>
    <row r="1322" spans="1:11">
      <c r="A1322" t="s">
        <v>3542</v>
      </c>
      <c r="B1322" t="s">
        <v>3543</v>
      </c>
      <c r="C1322">
        <v>35</v>
      </c>
      <c r="D1322">
        <v>15.74</v>
      </c>
      <c r="E1322">
        <v>139</v>
      </c>
      <c r="F1322">
        <v>36.659999999999997</v>
      </c>
      <c r="G1322">
        <v>0</v>
      </c>
      <c r="H1322" t="s">
        <v>29</v>
      </c>
      <c r="I1322" t="s">
        <v>3544</v>
      </c>
      <c r="J1322" s="1">
        <v>40243</v>
      </c>
    </row>
    <row r="1323" spans="1:11">
      <c r="A1323" t="s">
        <v>3545</v>
      </c>
      <c r="B1323" t="s">
        <v>3546</v>
      </c>
      <c r="C1323">
        <v>35</v>
      </c>
      <c r="D1323">
        <v>32.11</v>
      </c>
      <c r="E1323">
        <v>138</v>
      </c>
      <c r="F1323">
        <v>18.52</v>
      </c>
      <c r="G1323">
        <v>586</v>
      </c>
      <c r="H1323" t="s">
        <v>29</v>
      </c>
      <c r="I1323" t="s">
        <v>3547</v>
      </c>
      <c r="J1323" s="1">
        <v>37896</v>
      </c>
    </row>
    <row r="1324" spans="1:11">
      <c r="A1324" t="s">
        <v>3548</v>
      </c>
      <c r="B1324" t="s">
        <v>3549</v>
      </c>
      <c r="C1324">
        <v>32</v>
      </c>
      <c r="D1324">
        <v>12.31</v>
      </c>
      <c r="E1324">
        <v>130</v>
      </c>
      <c r="F1324">
        <v>44.22</v>
      </c>
      <c r="G1324">
        <v>-19</v>
      </c>
      <c r="H1324" t="s">
        <v>29</v>
      </c>
      <c r="I1324" t="s">
        <v>3550</v>
      </c>
      <c r="J1324" s="1">
        <v>36800</v>
      </c>
    </row>
    <row r="1325" spans="1:11">
      <c r="A1325" t="s">
        <v>3551</v>
      </c>
      <c r="B1325" t="s">
        <v>3552</v>
      </c>
      <c r="C1325">
        <v>34</v>
      </c>
      <c r="D1325">
        <v>25.42</v>
      </c>
      <c r="E1325">
        <v>136</v>
      </c>
      <c r="F1325">
        <v>1.76</v>
      </c>
      <c r="G1325">
        <v>289</v>
      </c>
      <c r="H1325" t="s">
        <v>29</v>
      </c>
      <c r="I1325" t="s">
        <v>3553</v>
      </c>
      <c r="J1325" s="1">
        <v>36104</v>
      </c>
    </row>
    <row r="1326" spans="1:11">
      <c r="A1326" t="s">
        <v>3554</v>
      </c>
      <c r="B1326" t="s">
        <v>3555</v>
      </c>
      <c r="C1326">
        <v>35</v>
      </c>
      <c r="D1326">
        <v>34.369999999999997</v>
      </c>
      <c r="E1326">
        <v>134</v>
      </c>
      <c r="F1326">
        <v>20.56</v>
      </c>
      <c r="G1326">
        <v>-138</v>
      </c>
      <c r="H1326" t="s">
        <v>29</v>
      </c>
      <c r="I1326" t="s">
        <v>3556</v>
      </c>
      <c r="J1326" s="1">
        <v>37043</v>
      </c>
    </row>
    <row r="1327" spans="1:11">
      <c r="A1327" t="s">
        <v>3557</v>
      </c>
      <c r="B1327" t="s">
        <v>3558</v>
      </c>
      <c r="C1327">
        <v>38</v>
      </c>
      <c r="D1327">
        <v>58.14</v>
      </c>
      <c r="E1327">
        <v>141</v>
      </c>
      <c r="F1327">
        <v>0.08</v>
      </c>
      <c r="G1327">
        <v>16</v>
      </c>
      <c r="H1327" t="s">
        <v>29</v>
      </c>
      <c r="I1327" t="s">
        <v>3559</v>
      </c>
      <c r="J1327" s="1">
        <v>37165</v>
      </c>
    </row>
    <row r="1328" spans="1:11">
      <c r="A1328" t="s">
        <v>3560</v>
      </c>
      <c r="B1328" t="s">
        <v>3561</v>
      </c>
      <c r="C1328">
        <v>38</v>
      </c>
      <c r="D1328">
        <v>58.58</v>
      </c>
      <c r="E1328">
        <v>140</v>
      </c>
      <c r="F1328">
        <v>54.67</v>
      </c>
      <c r="G1328">
        <v>245</v>
      </c>
      <c r="H1328" t="s">
        <v>59</v>
      </c>
      <c r="I1328" t="s">
        <v>3562</v>
      </c>
      <c r="J1328" s="1">
        <v>39715</v>
      </c>
      <c r="K1328" s="1">
        <v>39797</v>
      </c>
    </row>
    <row r="1329" spans="1:11">
      <c r="A1329" t="s">
        <v>3563</v>
      </c>
      <c r="B1329" t="s">
        <v>2864</v>
      </c>
      <c r="C1329">
        <v>35</v>
      </c>
      <c r="D1329">
        <v>24.25</v>
      </c>
      <c r="E1329">
        <v>140</v>
      </c>
      <c r="F1329">
        <v>10.42</v>
      </c>
      <c r="G1329">
        <v>-146</v>
      </c>
      <c r="H1329" t="s">
        <v>29</v>
      </c>
      <c r="I1329" t="s">
        <v>2865</v>
      </c>
      <c r="J1329" s="1">
        <v>37757</v>
      </c>
    </row>
    <row r="1330" spans="1:11">
      <c r="A1330" t="s">
        <v>3564</v>
      </c>
      <c r="B1330" t="s">
        <v>3565</v>
      </c>
      <c r="C1330">
        <v>39</v>
      </c>
      <c r="D1330">
        <v>0.54</v>
      </c>
      <c r="E1330">
        <v>140</v>
      </c>
      <c r="F1330">
        <v>51.79</v>
      </c>
      <c r="G1330">
        <v>124</v>
      </c>
      <c r="H1330" t="s">
        <v>29</v>
      </c>
      <c r="I1330" t="s">
        <v>3566</v>
      </c>
      <c r="J1330" s="1">
        <v>37165</v>
      </c>
      <c r="K1330" s="1">
        <v>40605</v>
      </c>
    </row>
    <row r="1331" spans="1:11">
      <c r="A1331" t="s">
        <v>3567</v>
      </c>
      <c r="B1331" t="s">
        <v>3568</v>
      </c>
      <c r="C1331">
        <v>36</v>
      </c>
      <c r="D1331">
        <v>56.27</v>
      </c>
      <c r="E1331">
        <v>137</v>
      </c>
      <c r="F1331">
        <v>50.88</v>
      </c>
      <c r="G1331">
        <v>49</v>
      </c>
      <c r="H1331" t="s">
        <v>29</v>
      </c>
      <c r="I1331" t="s">
        <v>3569</v>
      </c>
      <c r="J1331" s="1">
        <v>37530</v>
      </c>
    </row>
    <row r="1332" spans="1:11">
      <c r="A1332" t="s">
        <v>3570</v>
      </c>
      <c r="B1332" t="s">
        <v>3571</v>
      </c>
      <c r="C1332">
        <v>40</v>
      </c>
      <c r="D1332">
        <v>4.87</v>
      </c>
      <c r="E1332">
        <v>141</v>
      </c>
      <c r="F1332">
        <v>11.49</v>
      </c>
      <c r="G1332">
        <v>328</v>
      </c>
      <c r="H1332" t="s">
        <v>29</v>
      </c>
      <c r="I1332" t="s">
        <v>3572</v>
      </c>
      <c r="J1332" s="1">
        <v>37165</v>
      </c>
    </row>
    <row r="1333" spans="1:11">
      <c r="A1333" t="s">
        <v>3573</v>
      </c>
      <c r="B1333" t="s">
        <v>3574</v>
      </c>
      <c r="C1333">
        <v>36</v>
      </c>
      <c r="D1333">
        <v>42.5</v>
      </c>
      <c r="E1333">
        <v>139</v>
      </c>
      <c r="F1333">
        <v>46.16</v>
      </c>
      <c r="G1333">
        <v>88</v>
      </c>
      <c r="H1333" t="s">
        <v>29</v>
      </c>
      <c r="I1333" t="s">
        <v>3575</v>
      </c>
      <c r="J1333" s="1">
        <v>37165</v>
      </c>
    </row>
    <row r="1334" spans="1:11">
      <c r="A1334" t="s">
        <v>3576</v>
      </c>
      <c r="B1334" t="s">
        <v>3577</v>
      </c>
      <c r="C1334">
        <v>35</v>
      </c>
      <c r="D1334">
        <v>26.93</v>
      </c>
      <c r="E1334">
        <v>138</v>
      </c>
      <c r="F1334">
        <v>0.35</v>
      </c>
      <c r="G1334">
        <v>1063</v>
      </c>
      <c r="H1334" t="s">
        <v>29</v>
      </c>
      <c r="I1334" t="s">
        <v>3578</v>
      </c>
      <c r="J1334" s="1">
        <v>39999</v>
      </c>
    </row>
    <row r="1335" spans="1:11">
      <c r="A1335" t="s">
        <v>3579</v>
      </c>
      <c r="B1335" t="s">
        <v>84</v>
      </c>
      <c r="C1335">
        <v>40</v>
      </c>
      <c r="D1335">
        <v>37.200000000000003</v>
      </c>
      <c r="E1335">
        <v>140</v>
      </c>
      <c r="F1335">
        <v>20.98</v>
      </c>
      <c r="G1335">
        <v>-4</v>
      </c>
      <c r="H1335" t="s">
        <v>29</v>
      </c>
      <c r="I1335" t="s">
        <v>3580</v>
      </c>
      <c r="J1335" s="1">
        <v>37165</v>
      </c>
    </row>
    <row r="1336" spans="1:11">
      <c r="A1336" t="s">
        <v>3581</v>
      </c>
      <c r="B1336" t="s">
        <v>3582</v>
      </c>
      <c r="C1336">
        <v>33</v>
      </c>
      <c r="D1336">
        <v>38.83</v>
      </c>
      <c r="E1336">
        <v>133</v>
      </c>
      <c r="F1336">
        <v>8.66</v>
      </c>
      <c r="G1336">
        <v>160</v>
      </c>
      <c r="H1336" t="s">
        <v>29</v>
      </c>
      <c r="I1336" t="s">
        <v>3583</v>
      </c>
      <c r="J1336" s="1">
        <v>36800</v>
      </c>
    </row>
    <row r="1337" spans="1:11">
      <c r="A1337" t="s">
        <v>3584</v>
      </c>
      <c r="B1337" t="s">
        <v>3585</v>
      </c>
      <c r="C1337">
        <v>34</v>
      </c>
      <c r="D1337">
        <v>11.35</v>
      </c>
      <c r="E1337">
        <v>132</v>
      </c>
      <c r="F1337">
        <v>7.56</v>
      </c>
      <c r="G1337">
        <v>-115</v>
      </c>
      <c r="H1337" t="s">
        <v>29</v>
      </c>
      <c r="I1337" t="s">
        <v>3586</v>
      </c>
      <c r="J1337" s="1">
        <v>36800</v>
      </c>
    </row>
    <row r="1338" spans="1:11">
      <c r="A1338" t="s">
        <v>3587</v>
      </c>
      <c r="B1338" t="s">
        <v>3588</v>
      </c>
      <c r="C1338">
        <v>36</v>
      </c>
      <c r="D1338">
        <v>27.59</v>
      </c>
      <c r="E1338">
        <v>137</v>
      </c>
      <c r="F1338">
        <v>57.82</v>
      </c>
      <c r="G1338">
        <v>383</v>
      </c>
      <c r="H1338" t="s">
        <v>29</v>
      </c>
      <c r="I1338" t="s">
        <v>3589</v>
      </c>
      <c r="J1338" s="1">
        <v>37892</v>
      </c>
    </row>
    <row r="1339" spans="1:11">
      <c r="A1339" t="s">
        <v>3590</v>
      </c>
      <c r="B1339" t="s">
        <v>3591</v>
      </c>
      <c r="C1339">
        <v>33</v>
      </c>
      <c r="D1339">
        <v>28.31</v>
      </c>
      <c r="E1339">
        <v>132</v>
      </c>
      <c r="F1339">
        <v>18.43</v>
      </c>
      <c r="G1339">
        <v>-146</v>
      </c>
      <c r="H1339" t="s">
        <v>29</v>
      </c>
      <c r="I1339" t="s">
        <v>3592</v>
      </c>
      <c r="J1339" s="1">
        <v>37043</v>
      </c>
    </row>
    <row r="1340" spans="1:11">
      <c r="A1340" t="s">
        <v>3593</v>
      </c>
      <c r="B1340" t="s">
        <v>3594</v>
      </c>
      <c r="C1340">
        <v>33</v>
      </c>
      <c r="D1340">
        <v>59.98</v>
      </c>
      <c r="E1340">
        <v>133</v>
      </c>
      <c r="F1340">
        <v>53.6</v>
      </c>
      <c r="G1340">
        <v>446</v>
      </c>
      <c r="H1340" t="s">
        <v>29</v>
      </c>
      <c r="I1340" t="s">
        <v>3595</v>
      </c>
      <c r="J1340" s="1">
        <v>38202</v>
      </c>
    </row>
    <row r="1341" spans="1:11">
      <c r="A1341" t="s">
        <v>3596</v>
      </c>
      <c r="B1341" t="s">
        <v>3597</v>
      </c>
      <c r="C1341">
        <v>36</v>
      </c>
      <c r="D1341">
        <v>34.42</v>
      </c>
      <c r="E1341">
        <v>136</v>
      </c>
      <c r="F1341">
        <v>57.5</v>
      </c>
      <c r="G1341">
        <v>-55</v>
      </c>
      <c r="H1341" t="s">
        <v>29</v>
      </c>
      <c r="I1341" t="s">
        <v>3598</v>
      </c>
      <c r="J1341" s="1">
        <v>37533</v>
      </c>
    </row>
    <row r="1342" spans="1:11">
      <c r="A1342" t="s">
        <v>3599</v>
      </c>
      <c r="B1342" t="s">
        <v>3600</v>
      </c>
      <c r="C1342">
        <v>33</v>
      </c>
      <c r="D1342">
        <v>15.94</v>
      </c>
      <c r="E1342">
        <v>129</v>
      </c>
      <c r="F1342">
        <v>52.79</v>
      </c>
      <c r="G1342">
        <v>-73</v>
      </c>
      <c r="H1342" t="s">
        <v>29</v>
      </c>
      <c r="I1342" t="s">
        <v>3601</v>
      </c>
      <c r="J1342" s="1">
        <v>36800</v>
      </c>
    </row>
    <row r="1343" spans="1:11">
      <c r="A1343" t="s">
        <v>3602</v>
      </c>
      <c r="B1343" t="s">
        <v>3603</v>
      </c>
      <c r="C1343">
        <v>37</v>
      </c>
      <c r="D1343">
        <v>10.34</v>
      </c>
      <c r="E1343">
        <v>139</v>
      </c>
      <c r="F1343">
        <v>31.19</v>
      </c>
      <c r="G1343">
        <v>471</v>
      </c>
      <c r="H1343" t="s">
        <v>29</v>
      </c>
      <c r="I1343" t="s">
        <v>3604</v>
      </c>
      <c r="J1343" s="1">
        <v>37165</v>
      </c>
    </row>
    <row r="1344" spans="1:11">
      <c r="A1344" t="s">
        <v>3605</v>
      </c>
      <c r="B1344" t="s">
        <v>3606</v>
      </c>
      <c r="C1344">
        <v>35</v>
      </c>
      <c r="D1344">
        <v>42.62</v>
      </c>
      <c r="E1344">
        <v>135</v>
      </c>
      <c r="F1344">
        <v>14.98</v>
      </c>
      <c r="G1344">
        <v>-173</v>
      </c>
      <c r="H1344" t="s">
        <v>29</v>
      </c>
      <c r="I1344" t="s">
        <v>3607</v>
      </c>
      <c r="J1344" s="1">
        <v>37043</v>
      </c>
    </row>
    <row r="1345" spans="1:10">
      <c r="A1345" t="s">
        <v>3608</v>
      </c>
      <c r="B1345" t="s">
        <v>3603</v>
      </c>
      <c r="C1345">
        <v>35</v>
      </c>
      <c r="D1345">
        <v>49.89</v>
      </c>
      <c r="E1345">
        <v>137</v>
      </c>
      <c r="F1345">
        <v>55.42</v>
      </c>
      <c r="G1345">
        <v>588</v>
      </c>
      <c r="H1345" t="s">
        <v>29</v>
      </c>
      <c r="I1345" t="s">
        <v>3609</v>
      </c>
      <c r="J1345" s="1">
        <v>37895</v>
      </c>
    </row>
    <row r="1346" spans="1:10">
      <c r="A1346" t="s">
        <v>3610</v>
      </c>
      <c r="B1346" t="s">
        <v>3597</v>
      </c>
      <c r="C1346">
        <v>33</v>
      </c>
      <c r="D1346">
        <v>49.51</v>
      </c>
      <c r="E1346">
        <v>135</v>
      </c>
      <c r="F1346">
        <v>13.06</v>
      </c>
      <c r="G1346">
        <v>-60</v>
      </c>
      <c r="H1346" t="s">
        <v>29</v>
      </c>
      <c r="I1346" t="s">
        <v>3611</v>
      </c>
      <c r="J1346" s="1">
        <v>36800</v>
      </c>
    </row>
    <row r="1347" spans="1:10">
      <c r="A1347" t="s">
        <v>3612</v>
      </c>
      <c r="B1347" t="s">
        <v>3613</v>
      </c>
      <c r="C1347">
        <v>33</v>
      </c>
      <c r="D1347">
        <v>31.88</v>
      </c>
      <c r="E1347">
        <v>133</v>
      </c>
      <c r="F1347">
        <v>26.33</v>
      </c>
      <c r="G1347">
        <v>-92</v>
      </c>
      <c r="H1347" t="s">
        <v>29</v>
      </c>
      <c r="I1347" t="s">
        <v>3614</v>
      </c>
      <c r="J1347" s="1">
        <v>37530</v>
      </c>
    </row>
    <row r="1348" spans="1:10">
      <c r="A1348" t="s">
        <v>3615</v>
      </c>
      <c r="B1348" t="s">
        <v>3616</v>
      </c>
      <c r="C1348">
        <v>34</v>
      </c>
      <c r="D1348">
        <v>50.06</v>
      </c>
      <c r="E1348">
        <v>137</v>
      </c>
      <c r="F1348">
        <v>39.700000000000003</v>
      </c>
      <c r="G1348">
        <v>-282</v>
      </c>
      <c r="H1348" t="s">
        <v>29</v>
      </c>
      <c r="I1348" t="s">
        <v>3617</v>
      </c>
      <c r="J1348" s="1">
        <v>37530</v>
      </c>
    </row>
    <row r="1349" spans="1:10">
      <c r="A1349" t="s">
        <v>3618</v>
      </c>
      <c r="B1349" t="s">
        <v>3619</v>
      </c>
      <c r="C1349">
        <v>37</v>
      </c>
      <c r="D1349">
        <v>38.770000000000003</v>
      </c>
      <c r="E1349">
        <v>140</v>
      </c>
      <c r="F1349">
        <v>10.41</v>
      </c>
      <c r="G1349">
        <v>656</v>
      </c>
      <c r="H1349" t="s">
        <v>29</v>
      </c>
      <c r="I1349" t="s">
        <v>3620</v>
      </c>
      <c r="J1349" s="1">
        <v>37165</v>
      </c>
    </row>
    <row r="1350" spans="1:10">
      <c r="A1350" t="s">
        <v>3621</v>
      </c>
      <c r="B1350" t="s">
        <v>3622</v>
      </c>
      <c r="C1350">
        <v>36</v>
      </c>
      <c r="D1350">
        <v>6.66</v>
      </c>
      <c r="E1350">
        <v>139</v>
      </c>
      <c r="F1350">
        <v>59.32</v>
      </c>
      <c r="G1350">
        <v>-739</v>
      </c>
      <c r="H1350" t="s">
        <v>29</v>
      </c>
      <c r="I1350" t="s">
        <v>3623</v>
      </c>
      <c r="J1350" s="1">
        <v>37530</v>
      </c>
    </row>
    <row r="1351" spans="1:10">
      <c r="A1351" t="s">
        <v>3624</v>
      </c>
      <c r="B1351" t="s">
        <v>2867</v>
      </c>
      <c r="C1351">
        <v>36</v>
      </c>
      <c r="D1351">
        <v>18.86</v>
      </c>
      <c r="E1351">
        <v>139</v>
      </c>
      <c r="F1351">
        <v>11.08</v>
      </c>
      <c r="G1351">
        <v>-1943</v>
      </c>
      <c r="H1351" t="s">
        <v>29</v>
      </c>
      <c r="I1351" t="s">
        <v>2868</v>
      </c>
      <c r="J1351" s="1">
        <v>37716</v>
      </c>
    </row>
    <row r="1352" spans="1:10">
      <c r="A1352" t="s">
        <v>3625</v>
      </c>
      <c r="B1352" t="s">
        <v>3626</v>
      </c>
      <c r="C1352">
        <v>35</v>
      </c>
      <c r="D1352">
        <v>43.41</v>
      </c>
      <c r="E1352">
        <v>136</v>
      </c>
      <c r="F1352">
        <v>47.08</v>
      </c>
      <c r="G1352">
        <v>248</v>
      </c>
      <c r="H1352" t="s">
        <v>29</v>
      </c>
      <c r="I1352" t="s">
        <v>3627</v>
      </c>
      <c r="J1352" s="1">
        <v>37892</v>
      </c>
    </row>
    <row r="1353" spans="1:10">
      <c r="A1353" t="s">
        <v>3628</v>
      </c>
      <c r="B1353" t="s">
        <v>2870</v>
      </c>
      <c r="C1353">
        <v>34</v>
      </c>
      <c r="D1353">
        <v>56.8</v>
      </c>
      <c r="E1353">
        <v>139</v>
      </c>
      <c r="F1353">
        <v>5.13</v>
      </c>
      <c r="G1353">
        <v>-161</v>
      </c>
      <c r="H1353" t="s">
        <v>29</v>
      </c>
      <c r="I1353" t="s">
        <v>3629</v>
      </c>
      <c r="J1353" s="1">
        <v>37895</v>
      </c>
    </row>
    <row r="1354" spans="1:10">
      <c r="A1354" t="s">
        <v>3630</v>
      </c>
      <c r="B1354" t="s">
        <v>2870</v>
      </c>
      <c r="C1354">
        <v>34</v>
      </c>
      <c r="D1354">
        <v>57.13</v>
      </c>
      <c r="E1354">
        <v>139</v>
      </c>
      <c r="F1354">
        <v>8.27</v>
      </c>
      <c r="G1354">
        <v>-82</v>
      </c>
      <c r="H1354" t="s">
        <v>29</v>
      </c>
      <c r="I1354" t="s">
        <v>2871</v>
      </c>
      <c r="J1354" s="1">
        <v>38810</v>
      </c>
    </row>
    <row r="1355" spans="1:10">
      <c r="A1355" t="s">
        <v>3631</v>
      </c>
      <c r="B1355" t="s">
        <v>3632</v>
      </c>
      <c r="C1355">
        <v>39</v>
      </c>
      <c r="D1355">
        <v>0.56999999999999995</v>
      </c>
      <c r="E1355">
        <v>140</v>
      </c>
      <c r="F1355">
        <v>51.84</v>
      </c>
      <c r="G1355">
        <v>115</v>
      </c>
      <c r="H1355" t="s">
        <v>29</v>
      </c>
      <c r="I1355" t="s">
        <v>3633</v>
      </c>
      <c r="J1355" s="1">
        <v>40613</v>
      </c>
    </row>
    <row r="1356" spans="1:10">
      <c r="A1356" t="s">
        <v>3634</v>
      </c>
      <c r="B1356" t="s">
        <v>3555</v>
      </c>
      <c r="C1356">
        <v>34</v>
      </c>
      <c r="D1356">
        <v>52.81</v>
      </c>
      <c r="E1356">
        <v>132</v>
      </c>
      <c r="F1356">
        <v>25.25</v>
      </c>
      <c r="G1356">
        <v>200</v>
      </c>
      <c r="H1356" t="s">
        <v>29</v>
      </c>
      <c r="I1356" t="s">
        <v>3635</v>
      </c>
      <c r="J1356" s="1">
        <v>36800</v>
      </c>
    </row>
    <row r="1357" spans="1:10">
      <c r="A1357" t="s">
        <v>3636</v>
      </c>
      <c r="B1357" t="s">
        <v>3637</v>
      </c>
      <c r="C1357">
        <v>37</v>
      </c>
      <c r="D1357">
        <v>1.58</v>
      </c>
      <c r="E1357">
        <v>140</v>
      </c>
      <c r="F1357">
        <v>58.21</v>
      </c>
      <c r="G1357">
        <v>-145</v>
      </c>
      <c r="H1357" t="s">
        <v>29</v>
      </c>
      <c r="I1357" t="s">
        <v>3638</v>
      </c>
      <c r="J1357" s="1">
        <v>37165</v>
      </c>
    </row>
    <row r="1358" spans="1:10">
      <c r="A1358" t="s">
        <v>3639</v>
      </c>
      <c r="B1358" t="s">
        <v>2873</v>
      </c>
      <c r="C1358">
        <v>35</v>
      </c>
      <c r="D1358">
        <v>6.09</v>
      </c>
      <c r="E1358">
        <v>139</v>
      </c>
      <c r="F1358">
        <v>52.07</v>
      </c>
      <c r="G1358">
        <v>-5</v>
      </c>
      <c r="H1358" t="s">
        <v>29</v>
      </c>
      <c r="I1358" t="s">
        <v>2874</v>
      </c>
      <c r="J1358" s="1">
        <v>38811</v>
      </c>
    </row>
    <row r="1359" spans="1:10">
      <c r="A1359" t="s">
        <v>3640</v>
      </c>
      <c r="B1359" t="s">
        <v>3641</v>
      </c>
      <c r="C1359">
        <v>38</v>
      </c>
      <c r="D1359">
        <v>6.8</v>
      </c>
      <c r="E1359">
        <v>140</v>
      </c>
      <c r="F1359">
        <v>50.65</v>
      </c>
      <c r="G1359">
        <v>-91</v>
      </c>
      <c r="H1359" t="s">
        <v>29</v>
      </c>
      <c r="I1359" t="s">
        <v>3642</v>
      </c>
      <c r="J1359" s="1">
        <v>37215</v>
      </c>
    </row>
    <row r="1360" spans="1:10">
      <c r="A1360" t="s">
        <v>3643</v>
      </c>
      <c r="B1360" t="s">
        <v>3644</v>
      </c>
      <c r="C1360">
        <v>36</v>
      </c>
      <c r="D1360">
        <v>22.21</v>
      </c>
      <c r="E1360">
        <v>140</v>
      </c>
      <c r="F1360">
        <v>8.41</v>
      </c>
      <c r="G1360">
        <v>-38</v>
      </c>
      <c r="H1360" t="s">
        <v>29</v>
      </c>
      <c r="I1360" t="s">
        <v>3645</v>
      </c>
      <c r="J1360" s="1">
        <v>37515</v>
      </c>
    </row>
    <row r="1361" spans="1:10">
      <c r="A1361" t="s">
        <v>3646</v>
      </c>
      <c r="B1361" t="s">
        <v>2876</v>
      </c>
      <c r="C1361">
        <v>35</v>
      </c>
      <c r="D1361">
        <v>55.74</v>
      </c>
      <c r="E1361">
        <v>139</v>
      </c>
      <c r="F1361">
        <v>44.09</v>
      </c>
      <c r="G1361">
        <v>-3502</v>
      </c>
      <c r="H1361" t="s">
        <v>29</v>
      </c>
      <c r="I1361" t="s">
        <v>2877</v>
      </c>
      <c r="J1361" s="1">
        <v>37757</v>
      </c>
    </row>
    <row r="1362" spans="1:10">
      <c r="A1362" t="s">
        <v>3647</v>
      </c>
      <c r="B1362" t="s">
        <v>3648</v>
      </c>
      <c r="C1362">
        <v>36</v>
      </c>
      <c r="D1362">
        <v>59.71</v>
      </c>
      <c r="E1362">
        <v>140</v>
      </c>
      <c r="F1362">
        <v>35.119999999999997</v>
      </c>
      <c r="G1362">
        <v>474</v>
      </c>
      <c r="H1362" t="s">
        <v>29</v>
      </c>
      <c r="I1362" t="s">
        <v>3649</v>
      </c>
      <c r="J1362" s="1">
        <v>37165</v>
      </c>
    </row>
    <row r="1363" spans="1:10">
      <c r="A1363" t="s">
        <v>3650</v>
      </c>
      <c r="B1363" t="s">
        <v>3651</v>
      </c>
      <c r="C1363">
        <v>39</v>
      </c>
      <c r="D1363">
        <v>48.12</v>
      </c>
      <c r="E1363">
        <v>141</v>
      </c>
      <c r="F1363">
        <v>39.119999999999997</v>
      </c>
      <c r="G1363">
        <v>209</v>
      </c>
      <c r="H1363" t="s">
        <v>29</v>
      </c>
      <c r="I1363" t="s">
        <v>3652</v>
      </c>
      <c r="J1363" s="1">
        <v>37165</v>
      </c>
    </row>
    <row r="1364" spans="1:10">
      <c r="A1364" t="s">
        <v>3653</v>
      </c>
      <c r="B1364" t="s">
        <v>2112</v>
      </c>
      <c r="C1364">
        <v>32</v>
      </c>
      <c r="D1364">
        <v>29.41</v>
      </c>
      <c r="E1364">
        <v>130</v>
      </c>
      <c r="F1364">
        <v>54.28</v>
      </c>
      <c r="G1364">
        <v>419</v>
      </c>
      <c r="H1364" t="s">
        <v>29</v>
      </c>
      <c r="I1364" t="s">
        <v>2113</v>
      </c>
      <c r="J1364" s="1">
        <v>36800</v>
      </c>
    </row>
    <row r="1365" spans="1:10">
      <c r="A1365" t="s">
        <v>3654</v>
      </c>
      <c r="B1365" t="s">
        <v>3655</v>
      </c>
      <c r="C1365">
        <v>35</v>
      </c>
      <c r="D1365">
        <v>27.44</v>
      </c>
      <c r="E1365">
        <v>134</v>
      </c>
      <c r="F1365">
        <v>51.73</v>
      </c>
      <c r="G1365">
        <v>-87</v>
      </c>
      <c r="H1365" t="s">
        <v>29</v>
      </c>
      <c r="I1365" t="s">
        <v>3656</v>
      </c>
      <c r="J1365" s="1">
        <v>37043</v>
      </c>
    </row>
    <row r="1366" spans="1:10">
      <c r="A1366" t="s">
        <v>3657</v>
      </c>
      <c r="B1366" t="s">
        <v>2112</v>
      </c>
      <c r="C1366">
        <v>35</v>
      </c>
      <c r="D1366">
        <v>56.49</v>
      </c>
      <c r="E1366">
        <v>136</v>
      </c>
      <c r="F1366">
        <v>41.94</v>
      </c>
      <c r="G1366">
        <v>309</v>
      </c>
      <c r="H1366" t="s">
        <v>29</v>
      </c>
      <c r="I1366" t="s">
        <v>3658</v>
      </c>
      <c r="J1366" s="1">
        <v>37530</v>
      </c>
    </row>
    <row r="1367" spans="1:10">
      <c r="A1367" t="s">
        <v>3659</v>
      </c>
      <c r="B1367" t="s">
        <v>3660</v>
      </c>
      <c r="C1367">
        <v>36</v>
      </c>
      <c r="D1367">
        <v>26.34</v>
      </c>
      <c r="E1367">
        <v>140</v>
      </c>
      <c r="F1367">
        <v>21.35</v>
      </c>
      <c r="G1367">
        <v>-57</v>
      </c>
      <c r="H1367" t="s">
        <v>29</v>
      </c>
      <c r="I1367" t="s">
        <v>3661</v>
      </c>
      <c r="J1367" s="1">
        <v>37530</v>
      </c>
    </row>
    <row r="1368" spans="1:10">
      <c r="A1368" t="s">
        <v>3662</v>
      </c>
      <c r="B1368" t="s">
        <v>2879</v>
      </c>
      <c r="C1368">
        <v>34</v>
      </c>
      <c r="D1368">
        <v>54.97</v>
      </c>
      <c r="E1368">
        <v>138</v>
      </c>
      <c r="F1368">
        <v>59.62</v>
      </c>
      <c r="G1368">
        <v>255</v>
      </c>
      <c r="H1368" t="s">
        <v>33</v>
      </c>
      <c r="I1368" t="s">
        <v>2880</v>
      </c>
      <c r="J1368" s="1">
        <v>38810</v>
      </c>
    </row>
    <row r="1369" spans="1:10">
      <c r="A1369" t="s">
        <v>3663</v>
      </c>
      <c r="B1369" t="s">
        <v>3664</v>
      </c>
      <c r="C1369">
        <v>34</v>
      </c>
      <c r="D1369">
        <v>49.35</v>
      </c>
      <c r="E1369">
        <v>133</v>
      </c>
      <c r="F1369">
        <v>10.039999999999999</v>
      </c>
      <c r="G1369">
        <v>489</v>
      </c>
      <c r="H1369" t="s">
        <v>29</v>
      </c>
      <c r="I1369" t="s">
        <v>3665</v>
      </c>
      <c r="J1369" s="1">
        <v>37043</v>
      </c>
    </row>
    <row r="1370" spans="1:10">
      <c r="A1370" t="s">
        <v>3666</v>
      </c>
      <c r="B1370" t="s">
        <v>3667</v>
      </c>
      <c r="C1370">
        <v>36</v>
      </c>
      <c r="D1370">
        <v>41.53</v>
      </c>
      <c r="E1370">
        <v>140</v>
      </c>
      <c r="F1370">
        <v>32.9</v>
      </c>
      <c r="G1370">
        <v>228</v>
      </c>
      <c r="H1370" t="s">
        <v>29</v>
      </c>
      <c r="I1370" t="s">
        <v>3668</v>
      </c>
      <c r="J1370" s="1">
        <v>37895</v>
      </c>
    </row>
    <row r="1371" spans="1:10">
      <c r="A1371" t="s">
        <v>3669</v>
      </c>
      <c r="B1371" t="s">
        <v>3670</v>
      </c>
      <c r="C1371">
        <v>35</v>
      </c>
      <c r="D1371">
        <v>20.53</v>
      </c>
      <c r="E1371">
        <v>132</v>
      </c>
      <c r="F1371">
        <v>53.93</v>
      </c>
      <c r="G1371">
        <v>-55</v>
      </c>
      <c r="H1371" t="s">
        <v>29</v>
      </c>
      <c r="I1371" t="s">
        <v>3671</v>
      </c>
      <c r="J1371" s="1">
        <v>37530</v>
      </c>
    </row>
    <row r="1372" spans="1:10">
      <c r="A1372" t="s">
        <v>3672</v>
      </c>
      <c r="B1372" t="s">
        <v>1993</v>
      </c>
      <c r="C1372">
        <v>35</v>
      </c>
      <c r="D1372">
        <v>55.94</v>
      </c>
      <c r="E1372">
        <v>137</v>
      </c>
      <c r="F1372">
        <v>35.700000000000003</v>
      </c>
      <c r="G1372">
        <v>1048</v>
      </c>
      <c r="H1372" t="s">
        <v>29</v>
      </c>
      <c r="I1372" t="s">
        <v>1994</v>
      </c>
      <c r="J1372" s="1">
        <v>37895</v>
      </c>
    </row>
    <row r="1373" spans="1:10">
      <c r="A1373" t="s">
        <v>3673</v>
      </c>
      <c r="B1373" t="s">
        <v>3674</v>
      </c>
      <c r="C1373">
        <v>33</v>
      </c>
      <c r="D1373">
        <v>33.07</v>
      </c>
      <c r="E1373">
        <v>130</v>
      </c>
      <c r="F1373">
        <v>44.71</v>
      </c>
      <c r="G1373">
        <v>-40</v>
      </c>
      <c r="H1373" t="s">
        <v>29</v>
      </c>
      <c r="I1373" t="s">
        <v>3675</v>
      </c>
      <c r="J1373" s="1">
        <v>36800</v>
      </c>
    </row>
    <row r="1374" spans="1:10">
      <c r="A1374" t="s">
        <v>3676</v>
      </c>
      <c r="B1374" t="s">
        <v>3677</v>
      </c>
      <c r="C1374">
        <v>41</v>
      </c>
      <c r="D1374">
        <v>50.24</v>
      </c>
      <c r="E1374">
        <v>140</v>
      </c>
      <c r="F1374">
        <v>37.99</v>
      </c>
      <c r="G1374">
        <v>-352</v>
      </c>
      <c r="H1374" t="s">
        <v>29</v>
      </c>
      <c r="I1374" t="s">
        <v>3678</v>
      </c>
      <c r="J1374" s="1">
        <v>37215</v>
      </c>
    </row>
    <row r="1375" spans="1:10">
      <c r="A1375" t="s">
        <v>3679</v>
      </c>
      <c r="B1375" t="s">
        <v>3680</v>
      </c>
      <c r="C1375">
        <v>38</v>
      </c>
      <c r="D1375">
        <v>30.95</v>
      </c>
      <c r="E1375">
        <v>141</v>
      </c>
      <c r="F1375">
        <v>20.53</v>
      </c>
      <c r="G1375">
        <v>-202</v>
      </c>
      <c r="H1375" t="s">
        <v>29</v>
      </c>
      <c r="I1375" t="s">
        <v>3681</v>
      </c>
      <c r="J1375" s="1">
        <v>37165</v>
      </c>
    </row>
    <row r="1376" spans="1:10">
      <c r="A1376" t="s">
        <v>3682</v>
      </c>
      <c r="B1376" t="s">
        <v>3683</v>
      </c>
      <c r="C1376">
        <v>35</v>
      </c>
      <c r="D1376">
        <v>6.04</v>
      </c>
      <c r="E1376">
        <v>134</v>
      </c>
      <c r="F1376">
        <v>54.22</v>
      </c>
      <c r="G1376">
        <v>45</v>
      </c>
      <c r="H1376" t="s">
        <v>29</v>
      </c>
      <c r="I1376" t="s">
        <v>3684</v>
      </c>
      <c r="J1376" s="1">
        <v>36110</v>
      </c>
    </row>
    <row r="1377" spans="1:11">
      <c r="A1377" t="s">
        <v>3685</v>
      </c>
      <c r="B1377" t="s">
        <v>3686</v>
      </c>
      <c r="C1377">
        <v>39</v>
      </c>
      <c r="D1377">
        <v>38.65</v>
      </c>
      <c r="E1377">
        <v>141</v>
      </c>
      <c r="F1377">
        <v>35.86</v>
      </c>
      <c r="G1377">
        <v>201</v>
      </c>
      <c r="H1377" t="s">
        <v>29</v>
      </c>
      <c r="I1377" t="s">
        <v>3687</v>
      </c>
      <c r="J1377" s="1">
        <v>37165</v>
      </c>
    </row>
    <row r="1378" spans="1:11">
      <c r="A1378" t="s">
        <v>3688</v>
      </c>
      <c r="B1378" t="s">
        <v>3689</v>
      </c>
      <c r="C1378">
        <v>39</v>
      </c>
      <c r="D1378">
        <v>27.78</v>
      </c>
      <c r="E1378">
        <v>141</v>
      </c>
      <c r="F1378">
        <v>40.65</v>
      </c>
      <c r="G1378">
        <v>451</v>
      </c>
      <c r="H1378" t="s">
        <v>29</v>
      </c>
      <c r="I1378" t="s">
        <v>3690</v>
      </c>
      <c r="J1378" s="1">
        <v>37165</v>
      </c>
    </row>
    <row r="1379" spans="1:11">
      <c r="A1379" t="s">
        <v>3691</v>
      </c>
      <c r="B1379" t="s">
        <v>1837</v>
      </c>
      <c r="C1379">
        <v>34</v>
      </c>
      <c r="D1379">
        <v>17.55</v>
      </c>
      <c r="E1379">
        <v>136</v>
      </c>
      <c r="F1379">
        <v>0.13</v>
      </c>
      <c r="G1379">
        <v>258</v>
      </c>
      <c r="H1379" t="s">
        <v>29</v>
      </c>
      <c r="I1379" t="s">
        <v>1838</v>
      </c>
      <c r="J1379" s="1">
        <v>36110</v>
      </c>
    </row>
    <row r="1380" spans="1:11">
      <c r="A1380" t="s">
        <v>3692</v>
      </c>
      <c r="B1380" t="s">
        <v>99</v>
      </c>
      <c r="C1380">
        <v>35</v>
      </c>
      <c r="D1380">
        <v>40.090000000000003</v>
      </c>
      <c r="E1380">
        <v>137</v>
      </c>
      <c r="F1380">
        <v>6.32</v>
      </c>
      <c r="G1380">
        <v>333</v>
      </c>
      <c r="H1380" t="s">
        <v>29</v>
      </c>
      <c r="I1380" t="s">
        <v>100</v>
      </c>
      <c r="J1380" s="1">
        <v>37895</v>
      </c>
    </row>
    <row r="1381" spans="1:11">
      <c r="A1381" t="s">
        <v>3693</v>
      </c>
      <c r="B1381" t="s">
        <v>3694</v>
      </c>
      <c r="C1381">
        <v>31</v>
      </c>
      <c r="D1381">
        <v>52.19</v>
      </c>
      <c r="E1381">
        <v>130</v>
      </c>
      <c r="F1381">
        <v>29.75</v>
      </c>
      <c r="G1381">
        <v>-35</v>
      </c>
      <c r="H1381" t="s">
        <v>29</v>
      </c>
      <c r="I1381" t="s">
        <v>3695</v>
      </c>
      <c r="J1381" s="1">
        <v>36800</v>
      </c>
    </row>
    <row r="1382" spans="1:11">
      <c r="A1382" t="s">
        <v>3696</v>
      </c>
      <c r="B1382" t="s">
        <v>3697</v>
      </c>
      <c r="C1382">
        <v>35</v>
      </c>
      <c r="D1382">
        <v>44.53</v>
      </c>
      <c r="E1382">
        <v>138</v>
      </c>
      <c r="F1382">
        <v>33.92</v>
      </c>
      <c r="G1382">
        <v>337</v>
      </c>
      <c r="H1382" t="s">
        <v>29</v>
      </c>
      <c r="I1382" t="s">
        <v>3698</v>
      </c>
      <c r="J1382" s="1">
        <v>38931</v>
      </c>
    </row>
    <row r="1383" spans="1:11">
      <c r="A1383" t="s">
        <v>3699</v>
      </c>
      <c r="B1383" t="s">
        <v>2882</v>
      </c>
      <c r="C1383">
        <v>35</v>
      </c>
      <c r="D1383">
        <v>18.350000000000001</v>
      </c>
      <c r="E1383">
        <v>137</v>
      </c>
      <c r="F1383">
        <v>3.42</v>
      </c>
      <c r="G1383">
        <v>62</v>
      </c>
      <c r="H1383" t="s">
        <v>29</v>
      </c>
      <c r="I1383" t="s">
        <v>2883</v>
      </c>
      <c r="J1383" s="1">
        <v>37455</v>
      </c>
    </row>
    <row r="1384" spans="1:11">
      <c r="A1384" t="s">
        <v>3700</v>
      </c>
      <c r="B1384" t="s">
        <v>2885</v>
      </c>
      <c r="C1384">
        <v>35</v>
      </c>
      <c r="D1384">
        <v>45.3</v>
      </c>
      <c r="E1384">
        <v>137</v>
      </c>
      <c r="F1384">
        <v>58.13</v>
      </c>
      <c r="G1384">
        <v>630</v>
      </c>
      <c r="H1384" t="s">
        <v>59</v>
      </c>
      <c r="I1384" t="s">
        <v>2886</v>
      </c>
      <c r="J1384" s="1">
        <v>37757</v>
      </c>
    </row>
    <row r="1385" spans="1:11">
      <c r="A1385" t="s">
        <v>3701</v>
      </c>
      <c r="B1385" t="s">
        <v>3702</v>
      </c>
      <c r="C1385">
        <v>36</v>
      </c>
      <c r="D1385">
        <v>5.18</v>
      </c>
      <c r="E1385">
        <v>140</v>
      </c>
      <c r="F1385">
        <v>18.84</v>
      </c>
      <c r="G1385">
        <v>-492</v>
      </c>
      <c r="H1385" t="s">
        <v>29</v>
      </c>
      <c r="I1385" t="s">
        <v>3703</v>
      </c>
      <c r="J1385" s="1">
        <v>37895</v>
      </c>
    </row>
    <row r="1386" spans="1:11">
      <c r="A1386" t="s">
        <v>3704</v>
      </c>
      <c r="B1386" t="s">
        <v>3705</v>
      </c>
      <c r="C1386">
        <v>39</v>
      </c>
      <c r="D1386">
        <v>11.87</v>
      </c>
      <c r="E1386">
        <v>141</v>
      </c>
      <c r="F1386">
        <v>0.71</v>
      </c>
      <c r="G1386">
        <v>48</v>
      </c>
      <c r="H1386" t="s">
        <v>29</v>
      </c>
      <c r="I1386" t="s">
        <v>3706</v>
      </c>
      <c r="J1386" s="1">
        <v>37165</v>
      </c>
    </row>
    <row r="1387" spans="1:11">
      <c r="A1387" t="s">
        <v>3707</v>
      </c>
      <c r="B1387" t="s">
        <v>690</v>
      </c>
      <c r="C1387">
        <v>34</v>
      </c>
      <c r="D1387">
        <v>51.95</v>
      </c>
      <c r="E1387">
        <v>138</v>
      </c>
      <c r="F1387">
        <v>1.1499999999999999</v>
      </c>
      <c r="G1387">
        <v>65</v>
      </c>
      <c r="H1387" t="s">
        <v>29</v>
      </c>
      <c r="I1387" t="s">
        <v>692</v>
      </c>
      <c r="J1387" s="1">
        <v>38785</v>
      </c>
      <c r="K1387" s="1">
        <v>41090</v>
      </c>
    </row>
    <row r="1388" spans="1:11">
      <c r="A1388" t="s">
        <v>3708</v>
      </c>
      <c r="B1388" t="s">
        <v>3709</v>
      </c>
      <c r="C1388">
        <v>40</v>
      </c>
      <c r="D1388">
        <v>9.1999999999999993</v>
      </c>
      <c r="E1388">
        <v>141</v>
      </c>
      <c r="F1388">
        <v>25.47</v>
      </c>
      <c r="G1388">
        <v>264</v>
      </c>
      <c r="H1388" t="s">
        <v>29</v>
      </c>
      <c r="I1388" t="s">
        <v>3710</v>
      </c>
      <c r="J1388" s="1">
        <v>37165</v>
      </c>
    </row>
    <row r="1389" spans="1:11">
      <c r="A1389" t="s">
        <v>3711</v>
      </c>
      <c r="B1389" t="s">
        <v>3680</v>
      </c>
      <c r="C1389">
        <v>33</v>
      </c>
      <c r="D1389">
        <v>6.53</v>
      </c>
      <c r="E1389">
        <v>130</v>
      </c>
      <c r="F1389">
        <v>41.69</v>
      </c>
      <c r="G1389">
        <v>-26</v>
      </c>
      <c r="H1389" t="s">
        <v>29</v>
      </c>
      <c r="I1389" t="s">
        <v>3712</v>
      </c>
      <c r="J1389" s="1">
        <v>36800</v>
      </c>
    </row>
    <row r="1390" spans="1:11">
      <c r="A1390" t="s">
        <v>3713</v>
      </c>
      <c r="B1390" t="s">
        <v>3714</v>
      </c>
      <c r="C1390">
        <v>33</v>
      </c>
      <c r="D1390">
        <v>45.86</v>
      </c>
      <c r="E1390">
        <v>135</v>
      </c>
      <c r="F1390">
        <v>59.81</v>
      </c>
      <c r="G1390">
        <v>-11</v>
      </c>
      <c r="H1390" t="s">
        <v>29</v>
      </c>
      <c r="I1390" t="s">
        <v>3715</v>
      </c>
      <c r="J1390" s="1">
        <v>37449</v>
      </c>
    </row>
    <row r="1391" spans="1:11">
      <c r="A1391" t="s">
        <v>3716</v>
      </c>
      <c r="B1391" t="s">
        <v>3717</v>
      </c>
      <c r="C1391">
        <v>36</v>
      </c>
      <c r="D1391">
        <v>40.229999999999997</v>
      </c>
      <c r="E1391">
        <v>137</v>
      </c>
      <c r="F1391">
        <v>25.44</v>
      </c>
      <c r="G1391">
        <v>238</v>
      </c>
      <c r="H1391" t="s">
        <v>29</v>
      </c>
      <c r="I1391" t="s">
        <v>3718</v>
      </c>
      <c r="J1391" s="1">
        <v>40238</v>
      </c>
    </row>
    <row r="1392" spans="1:11">
      <c r="A1392" t="s">
        <v>3719</v>
      </c>
      <c r="B1392" t="s">
        <v>3680</v>
      </c>
      <c r="C1392">
        <v>33</v>
      </c>
      <c r="D1392">
        <v>40.49</v>
      </c>
      <c r="E1392">
        <v>133</v>
      </c>
      <c r="F1392">
        <v>49.46</v>
      </c>
      <c r="G1392">
        <v>88</v>
      </c>
      <c r="H1392" t="s">
        <v>29</v>
      </c>
      <c r="I1392" t="s">
        <v>3720</v>
      </c>
      <c r="J1392" s="1">
        <v>37514</v>
      </c>
    </row>
    <row r="1393" spans="1:11">
      <c r="A1393" t="s">
        <v>3721</v>
      </c>
      <c r="B1393" t="s">
        <v>3722</v>
      </c>
      <c r="C1393">
        <v>42</v>
      </c>
      <c r="D1393">
        <v>29.11</v>
      </c>
      <c r="E1393">
        <v>139</v>
      </c>
      <c r="F1393">
        <v>58.07</v>
      </c>
      <c r="G1393">
        <v>53</v>
      </c>
      <c r="H1393" t="s">
        <v>29</v>
      </c>
      <c r="I1393" t="s">
        <v>3723</v>
      </c>
      <c r="J1393" s="1">
        <v>37165</v>
      </c>
    </row>
    <row r="1394" spans="1:11">
      <c r="A1394" t="s">
        <v>3724</v>
      </c>
      <c r="B1394" t="s">
        <v>727</v>
      </c>
      <c r="C1394">
        <v>34</v>
      </c>
      <c r="D1394">
        <v>11.96</v>
      </c>
      <c r="E1394">
        <v>139</v>
      </c>
      <c r="F1394">
        <v>8.1199999999999992</v>
      </c>
      <c r="G1394">
        <v>60</v>
      </c>
      <c r="H1394" t="s">
        <v>59</v>
      </c>
      <c r="I1394" t="s">
        <v>728</v>
      </c>
      <c r="J1394" s="1">
        <v>38783</v>
      </c>
    </row>
    <row r="1395" spans="1:11">
      <c r="A1395" t="s">
        <v>3725</v>
      </c>
      <c r="B1395" t="s">
        <v>2890</v>
      </c>
      <c r="C1395">
        <v>36</v>
      </c>
      <c r="D1395">
        <v>52.85</v>
      </c>
      <c r="E1395">
        <v>140</v>
      </c>
      <c r="F1395">
        <v>39.26</v>
      </c>
      <c r="G1395">
        <v>298</v>
      </c>
      <c r="H1395" t="s">
        <v>29</v>
      </c>
      <c r="I1395" t="s">
        <v>2893</v>
      </c>
      <c r="J1395" s="1">
        <v>37757</v>
      </c>
      <c r="K1395" s="1">
        <v>41301</v>
      </c>
    </row>
    <row r="1396" spans="1:11">
      <c r="A1396" t="s">
        <v>3726</v>
      </c>
      <c r="B1396" t="s">
        <v>3727</v>
      </c>
      <c r="C1396">
        <v>35</v>
      </c>
      <c r="D1396">
        <v>17.72</v>
      </c>
      <c r="E1396">
        <v>136</v>
      </c>
      <c r="F1396">
        <v>28.39</v>
      </c>
      <c r="G1396">
        <v>-48</v>
      </c>
      <c r="H1396" t="s">
        <v>29</v>
      </c>
      <c r="I1396" t="s">
        <v>3728</v>
      </c>
      <c r="J1396" s="1">
        <v>37892</v>
      </c>
    </row>
    <row r="1397" spans="1:11">
      <c r="A1397" t="s">
        <v>3729</v>
      </c>
      <c r="B1397" t="s">
        <v>3730</v>
      </c>
      <c r="C1397">
        <v>32</v>
      </c>
      <c r="D1397">
        <v>41.83</v>
      </c>
      <c r="E1397">
        <v>131</v>
      </c>
      <c r="F1397">
        <v>40.97</v>
      </c>
      <c r="G1397">
        <v>-192</v>
      </c>
      <c r="H1397" t="s">
        <v>29</v>
      </c>
      <c r="I1397" t="s">
        <v>3731</v>
      </c>
      <c r="J1397" s="1">
        <v>36800</v>
      </c>
    </row>
    <row r="1398" spans="1:11">
      <c r="A1398" t="s">
        <v>3732</v>
      </c>
      <c r="B1398" t="s">
        <v>3733</v>
      </c>
      <c r="C1398">
        <v>34</v>
      </c>
      <c r="D1398">
        <v>6.89</v>
      </c>
      <c r="E1398">
        <v>131</v>
      </c>
      <c r="F1398">
        <v>3.04</v>
      </c>
      <c r="G1398">
        <v>-170</v>
      </c>
      <c r="H1398" t="s">
        <v>29</v>
      </c>
      <c r="I1398" t="s">
        <v>3734</v>
      </c>
      <c r="J1398" s="1">
        <v>36853</v>
      </c>
    </row>
    <row r="1399" spans="1:11">
      <c r="A1399" t="s">
        <v>3735</v>
      </c>
      <c r="B1399" t="s">
        <v>3736</v>
      </c>
      <c r="C1399">
        <v>33</v>
      </c>
      <c r="D1399">
        <v>27.92</v>
      </c>
      <c r="E1399">
        <v>130</v>
      </c>
      <c r="F1399">
        <v>49.71</v>
      </c>
      <c r="G1399">
        <v>379</v>
      </c>
      <c r="H1399" t="s">
        <v>29</v>
      </c>
      <c r="I1399" t="s">
        <v>3737</v>
      </c>
      <c r="J1399" s="1">
        <v>36852</v>
      </c>
    </row>
    <row r="1400" spans="1:11">
      <c r="A1400" t="s">
        <v>3738</v>
      </c>
      <c r="B1400" t="s">
        <v>3739</v>
      </c>
      <c r="C1400">
        <v>35</v>
      </c>
      <c r="D1400">
        <v>27.77</v>
      </c>
      <c r="E1400">
        <v>139</v>
      </c>
      <c r="F1400">
        <v>12.88</v>
      </c>
      <c r="G1400">
        <v>243</v>
      </c>
      <c r="H1400" t="s">
        <v>29</v>
      </c>
      <c r="I1400" t="s">
        <v>3740</v>
      </c>
      <c r="J1400" s="1">
        <v>37895</v>
      </c>
    </row>
    <row r="1401" spans="1:11">
      <c r="A1401" t="s">
        <v>3741</v>
      </c>
      <c r="B1401" t="s">
        <v>3742</v>
      </c>
      <c r="C1401">
        <v>36</v>
      </c>
      <c r="D1401">
        <v>9.0500000000000007</v>
      </c>
      <c r="E1401">
        <v>139</v>
      </c>
      <c r="F1401">
        <v>3.02</v>
      </c>
      <c r="G1401">
        <v>48</v>
      </c>
      <c r="H1401" t="s">
        <v>29</v>
      </c>
      <c r="I1401" t="s">
        <v>3743</v>
      </c>
      <c r="J1401" s="1">
        <v>37530</v>
      </c>
    </row>
    <row r="1402" spans="1:11">
      <c r="A1402" t="s">
        <v>3744</v>
      </c>
      <c r="B1402" t="s">
        <v>3745</v>
      </c>
      <c r="C1402">
        <v>40</v>
      </c>
      <c r="D1402">
        <v>16.12</v>
      </c>
      <c r="E1402">
        <v>141</v>
      </c>
      <c r="F1402">
        <v>46.99</v>
      </c>
      <c r="G1402">
        <v>74</v>
      </c>
      <c r="H1402" t="s">
        <v>29</v>
      </c>
      <c r="I1402" t="s">
        <v>3746</v>
      </c>
      <c r="J1402" s="1">
        <v>37165</v>
      </c>
    </row>
    <row r="1403" spans="1:11">
      <c r="A1403" t="s">
        <v>3747</v>
      </c>
      <c r="B1403" t="s">
        <v>3748</v>
      </c>
      <c r="C1403">
        <v>40</v>
      </c>
      <c r="D1403">
        <v>5.17</v>
      </c>
      <c r="E1403">
        <v>141</v>
      </c>
      <c r="F1403">
        <v>42.72</v>
      </c>
      <c r="G1403">
        <v>139</v>
      </c>
      <c r="H1403" t="s">
        <v>29</v>
      </c>
      <c r="I1403" t="s">
        <v>3749</v>
      </c>
      <c r="J1403" s="1">
        <v>37165</v>
      </c>
    </row>
    <row r="1404" spans="1:11">
      <c r="A1404" t="s">
        <v>3750</v>
      </c>
      <c r="B1404" t="s">
        <v>224</v>
      </c>
      <c r="C1404">
        <v>43</v>
      </c>
      <c r="D1404">
        <v>51.28</v>
      </c>
      <c r="E1404">
        <v>142</v>
      </c>
      <c r="F1404">
        <v>45.94</v>
      </c>
      <c r="G1404">
        <v>191</v>
      </c>
      <c r="H1404" t="s">
        <v>29</v>
      </c>
      <c r="I1404" t="s">
        <v>225</v>
      </c>
      <c r="J1404" s="1">
        <v>37217</v>
      </c>
    </row>
    <row r="1405" spans="1:11">
      <c r="A1405" t="s">
        <v>3751</v>
      </c>
      <c r="B1405" t="s">
        <v>3752</v>
      </c>
      <c r="C1405">
        <v>32</v>
      </c>
      <c r="D1405">
        <v>59.89</v>
      </c>
      <c r="E1405">
        <v>130</v>
      </c>
      <c r="F1405">
        <v>49.8</v>
      </c>
      <c r="G1405">
        <v>-21</v>
      </c>
      <c r="H1405" t="s">
        <v>29</v>
      </c>
      <c r="I1405" t="s">
        <v>3753</v>
      </c>
      <c r="J1405" s="1">
        <v>36800</v>
      </c>
    </row>
    <row r="1406" spans="1:11">
      <c r="A1406" t="s">
        <v>3754</v>
      </c>
      <c r="B1406" t="s">
        <v>3755</v>
      </c>
      <c r="C1406">
        <v>33</v>
      </c>
      <c r="D1406">
        <v>17.059999999999999</v>
      </c>
      <c r="E1406">
        <v>131</v>
      </c>
      <c r="F1406">
        <v>12.71</v>
      </c>
      <c r="G1406">
        <v>298</v>
      </c>
      <c r="H1406" t="s">
        <v>29</v>
      </c>
      <c r="I1406" t="s">
        <v>3756</v>
      </c>
      <c r="J1406" s="1">
        <v>37532</v>
      </c>
    </row>
    <row r="1407" spans="1:11">
      <c r="A1407" t="s">
        <v>3757</v>
      </c>
      <c r="B1407" t="s">
        <v>3758</v>
      </c>
      <c r="C1407">
        <v>34</v>
      </c>
      <c r="D1407">
        <v>49</v>
      </c>
      <c r="E1407">
        <v>134</v>
      </c>
      <c r="F1407">
        <v>48.48</v>
      </c>
      <c r="G1407">
        <v>-83</v>
      </c>
      <c r="H1407" t="s">
        <v>29</v>
      </c>
      <c r="I1407" t="s">
        <v>3759</v>
      </c>
      <c r="J1407" s="1">
        <v>36104</v>
      </c>
    </row>
    <row r="1408" spans="1:11">
      <c r="A1408" t="s">
        <v>3760</v>
      </c>
      <c r="B1408" t="s">
        <v>3761</v>
      </c>
      <c r="C1408">
        <v>32</v>
      </c>
      <c r="D1408">
        <v>57.32</v>
      </c>
      <c r="E1408">
        <v>129</v>
      </c>
      <c r="F1408">
        <v>48.16</v>
      </c>
      <c r="G1408">
        <v>-98</v>
      </c>
      <c r="H1408" t="s">
        <v>29</v>
      </c>
      <c r="I1408" t="s">
        <v>3762</v>
      </c>
      <c r="J1408" s="1">
        <v>36800</v>
      </c>
    </row>
    <row r="1409" spans="1:10">
      <c r="A1409" t="s">
        <v>3763</v>
      </c>
      <c r="B1409" t="s">
        <v>3764</v>
      </c>
      <c r="C1409">
        <v>35</v>
      </c>
      <c r="D1409">
        <v>31.94</v>
      </c>
      <c r="E1409">
        <v>138</v>
      </c>
      <c r="F1409">
        <v>36.270000000000003</v>
      </c>
      <c r="G1409">
        <v>408</v>
      </c>
      <c r="H1409" t="s">
        <v>29</v>
      </c>
      <c r="I1409" t="s">
        <v>3765</v>
      </c>
      <c r="J1409" s="1">
        <v>38454</v>
      </c>
    </row>
    <row r="1410" spans="1:10">
      <c r="A1410" t="s">
        <v>3766</v>
      </c>
      <c r="B1410" t="s">
        <v>3767</v>
      </c>
      <c r="C1410">
        <v>38</v>
      </c>
      <c r="D1410">
        <v>55.24</v>
      </c>
      <c r="E1410">
        <v>141</v>
      </c>
      <c r="F1410">
        <v>38.26</v>
      </c>
      <c r="G1410">
        <v>-38</v>
      </c>
      <c r="H1410" t="s">
        <v>29</v>
      </c>
      <c r="I1410" t="s">
        <v>3768</v>
      </c>
      <c r="J1410" s="1">
        <v>37165</v>
      </c>
    </row>
    <row r="1411" spans="1:10">
      <c r="A1411" t="s">
        <v>3769</v>
      </c>
      <c r="B1411" t="s">
        <v>2301</v>
      </c>
      <c r="C1411">
        <v>33</v>
      </c>
      <c r="D1411">
        <v>53.12</v>
      </c>
      <c r="E1411">
        <v>130</v>
      </c>
      <c r="F1411">
        <v>58.77</v>
      </c>
      <c r="G1411">
        <v>-188</v>
      </c>
      <c r="H1411" t="s">
        <v>29</v>
      </c>
      <c r="I1411" t="s">
        <v>2302</v>
      </c>
      <c r="J1411" s="1">
        <v>36800</v>
      </c>
    </row>
    <row r="1412" spans="1:10">
      <c r="A1412" t="s">
        <v>3770</v>
      </c>
      <c r="B1412" t="s">
        <v>3771</v>
      </c>
      <c r="C1412">
        <v>37</v>
      </c>
      <c r="D1412">
        <v>39.82</v>
      </c>
      <c r="E1412">
        <v>140</v>
      </c>
      <c r="F1412">
        <v>35.840000000000003</v>
      </c>
      <c r="G1412">
        <v>104</v>
      </c>
      <c r="H1412" t="s">
        <v>29</v>
      </c>
      <c r="I1412" t="s">
        <v>3772</v>
      </c>
      <c r="J1412" s="1">
        <v>37165</v>
      </c>
    </row>
    <row r="1413" spans="1:10">
      <c r="A1413" t="s">
        <v>3773</v>
      </c>
      <c r="B1413" t="s">
        <v>3774</v>
      </c>
      <c r="C1413">
        <v>42</v>
      </c>
      <c r="D1413">
        <v>46.08</v>
      </c>
      <c r="E1413">
        <v>140</v>
      </c>
      <c r="F1413">
        <v>58.6</v>
      </c>
      <c r="G1413">
        <v>184</v>
      </c>
      <c r="H1413" t="s">
        <v>29</v>
      </c>
      <c r="I1413" t="s">
        <v>3775</v>
      </c>
      <c r="J1413" s="1">
        <v>37165</v>
      </c>
    </row>
    <row r="1414" spans="1:10">
      <c r="A1414" t="s">
        <v>3776</v>
      </c>
      <c r="B1414" t="s">
        <v>3777</v>
      </c>
      <c r="C1414">
        <v>36</v>
      </c>
      <c r="D1414">
        <v>27.98</v>
      </c>
      <c r="E1414">
        <v>138</v>
      </c>
      <c r="F1414">
        <v>8.84</v>
      </c>
      <c r="G1414">
        <v>290</v>
      </c>
      <c r="H1414" t="s">
        <v>29</v>
      </c>
      <c r="I1414" t="s">
        <v>3778</v>
      </c>
      <c r="J1414" s="1">
        <v>37892</v>
      </c>
    </row>
    <row r="1415" spans="1:10">
      <c r="A1415" t="s">
        <v>3779</v>
      </c>
      <c r="B1415" t="s">
        <v>3780</v>
      </c>
      <c r="C1415">
        <v>35</v>
      </c>
      <c r="D1415">
        <v>2.81</v>
      </c>
      <c r="E1415">
        <v>135</v>
      </c>
      <c r="F1415">
        <v>29.08</v>
      </c>
      <c r="G1415">
        <v>73</v>
      </c>
      <c r="H1415" t="s">
        <v>29</v>
      </c>
      <c r="I1415" t="s">
        <v>3781</v>
      </c>
      <c r="J1415" s="1">
        <v>37530</v>
      </c>
    </row>
    <row r="1416" spans="1:10">
      <c r="A1416" t="s">
        <v>3782</v>
      </c>
      <c r="B1416" t="s">
        <v>3783</v>
      </c>
      <c r="C1416">
        <v>34</v>
      </c>
      <c r="D1416">
        <v>53.97</v>
      </c>
      <c r="E1416">
        <v>134</v>
      </c>
      <c r="F1416">
        <v>19.7</v>
      </c>
      <c r="G1416">
        <v>-20</v>
      </c>
      <c r="H1416" t="s">
        <v>29</v>
      </c>
      <c r="I1416" t="s">
        <v>3784</v>
      </c>
      <c r="J1416" s="1">
        <v>36110</v>
      </c>
    </row>
    <row r="1417" spans="1:10">
      <c r="A1417" t="s">
        <v>3785</v>
      </c>
      <c r="B1417" t="s">
        <v>3786</v>
      </c>
      <c r="C1417">
        <v>35</v>
      </c>
      <c r="D1417">
        <v>24.73</v>
      </c>
      <c r="E1417">
        <v>136</v>
      </c>
      <c r="F1417">
        <v>52.58</v>
      </c>
      <c r="G1417">
        <v>-67</v>
      </c>
      <c r="H1417" t="s">
        <v>29</v>
      </c>
      <c r="I1417" t="s">
        <v>3787</v>
      </c>
      <c r="J1417" s="1">
        <v>37892</v>
      </c>
    </row>
    <row r="1418" spans="1:10">
      <c r="A1418" t="s">
        <v>3788</v>
      </c>
      <c r="B1418" t="s">
        <v>3789</v>
      </c>
      <c r="C1418">
        <v>39</v>
      </c>
      <c r="D1418">
        <v>16.45</v>
      </c>
      <c r="E1418">
        <v>141</v>
      </c>
      <c r="F1418">
        <v>49.4</v>
      </c>
      <c r="G1418">
        <v>-61</v>
      </c>
      <c r="H1418" t="s">
        <v>29</v>
      </c>
      <c r="I1418" t="s">
        <v>3790</v>
      </c>
      <c r="J1418" s="1">
        <v>37165</v>
      </c>
    </row>
    <row r="1419" spans="1:10">
      <c r="A1419" t="s">
        <v>3791</v>
      </c>
      <c r="B1419" t="s">
        <v>3792</v>
      </c>
      <c r="C1419">
        <v>37</v>
      </c>
      <c r="D1419">
        <v>32.630000000000003</v>
      </c>
      <c r="E1419">
        <v>139</v>
      </c>
      <c r="F1419">
        <v>21.89</v>
      </c>
      <c r="G1419">
        <v>116</v>
      </c>
      <c r="H1419" t="s">
        <v>29</v>
      </c>
      <c r="I1419" t="s">
        <v>225</v>
      </c>
      <c r="J1419" s="1">
        <v>37165</v>
      </c>
    </row>
    <row r="1420" spans="1:10">
      <c r="A1420" t="s">
        <v>3793</v>
      </c>
      <c r="B1420" t="s">
        <v>3794</v>
      </c>
      <c r="C1420">
        <v>34</v>
      </c>
      <c r="D1420">
        <v>53.89</v>
      </c>
      <c r="E1420">
        <v>135</v>
      </c>
      <c r="F1420">
        <v>44.77</v>
      </c>
      <c r="G1420">
        <v>-791</v>
      </c>
      <c r="H1420" t="s">
        <v>29</v>
      </c>
      <c r="I1420" t="s">
        <v>3795</v>
      </c>
      <c r="J1420" s="1">
        <v>38201</v>
      </c>
    </row>
    <row r="1421" spans="1:10">
      <c r="A1421" t="s">
        <v>3796</v>
      </c>
      <c r="B1421" t="s">
        <v>3797</v>
      </c>
      <c r="C1421">
        <v>42</v>
      </c>
      <c r="D1421">
        <v>36.630000000000003</v>
      </c>
      <c r="E1421">
        <v>140</v>
      </c>
      <c r="F1421">
        <v>29.05</v>
      </c>
      <c r="G1421">
        <v>38</v>
      </c>
      <c r="H1421" t="s">
        <v>29</v>
      </c>
      <c r="I1421" t="s">
        <v>3798</v>
      </c>
      <c r="J1421" s="1">
        <v>37165</v>
      </c>
    </row>
    <row r="1422" spans="1:10">
      <c r="A1422" t="s">
        <v>3799</v>
      </c>
      <c r="B1422" t="s">
        <v>3670</v>
      </c>
      <c r="C1422">
        <v>37</v>
      </c>
      <c r="D1422">
        <v>39.159999999999997</v>
      </c>
      <c r="E1422">
        <v>139</v>
      </c>
      <c r="F1422">
        <v>4.0599999999999996</v>
      </c>
      <c r="G1422">
        <v>-72</v>
      </c>
      <c r="H1422" t="s">
        <v>29</v>
      </c>
      <c r="I1422" t="s">
        <v>3671</v>
      </c>
      <c r="J1422" s="1">
        <v>37165</v>
      </c>
    </row>
    <row r="1423" spans="1:10">
      <c r="A1423" t="s">
        <v>3800</v>
      </c>
      <c r="B1423" t="s">
        <v>3801</v>
      </c>
      <c r="C1423">
        <v>35</v>
      </c>
      <c r="D1423">
        <v>5.29</v>
      </c>
      <c r="E1423">
        <v>140</v>
      </c>
      <c r="F1423">
        <v>5.98</v>
      </c>
      <c r="G1423">
        <v>-280</v>
      </c>
      <c r="H1423" t="s">
        <v>29</v>
      </c>
      <c r="I1423" t="s">
        <v>3802</v>
      </c>
      <c r="J1423" s="1">
        <v>39802</v>
      </c>
    </row>
    <row r="1424" spans="1:10">
      <c r="A1424" t="s">
        <v>3803</v>
      </c>
      <c r="B1424" t="s">
        <v>3804</v>
      </c>
      <c r="C1424">
        <v>35</v>
      </c>
      <c r="D1424">
        <v>1.99</v>
      </c>
      <c r="E1424">
        <v>138</v>
      </c>
      <c r="F1424">
        <v>12.88</v>
      </c>
      <c r="G1424">
        <v>42</v>
      </c>
      <c r="H1424" t="s">
        <v>29</v>
      </c>
      <c r="I1424" t="s">
        <v>3805</v>
      </c>
      <c r="J1424" s="1">
        <v>38811</v>
      </c>
    </row>
    <row r="1425" spans="1:10">
      <c r="A1425" t="s">
        <v>3806</v>
      </c>
      <c r="B1425" t="s">
        <v>3807</v>
      </c>
      <c r="C1425">
        <v>35</v>
      </c>
      <c r="D1425">
        <v>8.3000000000000007</v>
      </c>
      <c r="E1425">
        <v>139</v>
      </c>
      <c r="F1425">
        <v>57.89</v>
      </c>
      <c r="G1425">
        <v>-1780</v>
      </c>
      <c r="H1425" t="s">
        <v>29</v>
      </c>
      <c r="I1425" t="s">
        <v>3808</v>
      </c>
      <c r="J1425" s="1">
        <v>38201</v>
      </c>
    </row>
    <row r="1426" spans="1:10">
      <c r="A1426" t="s">
        <v>3809</v>
      </c>
      <c r="B1426" t="s">
        <v>3810</v>
      </c>
      <c r="C1426">
        <v>38</v>
      </c>
      <c r="D1426">
        <v>4.88</v>
      </c>
      <c r="E1426">
        <v>140</v>
      </c>
      <c r="F1426">
        <v>17.87</v>
      </c>
      <c r="G1426">
        <v>214</v>
      </c>
      <c r="H1426" t="s">
        <v>29</v>
      </c>
      <c r="I1426" t="s">
        <v>3811</v>
      </c>
      <c r="J1426" s="1">
        <v>37165</v>
      </c>
    </row>
    <row r="1427" spans="1:10">
      <c r="A1427" t="s">
        <v>3812</v>
      </c>
      <c r="B1427" t="s">
        <v>3813</v>
      </c>
      <c r="C1427">
        <v>43</v>
      </c>
      <c r="D1427">
        <v>51.4</v>
      </c>
      <c r="E1427">
        <v>144</v>
      </c>
      <c r="F1427">
        <v>27.44</v>
      </c>
      <c r="G1427">
        <v>-96</v>
      </c>
      <c r="H1427" t="s">
        <v>29</v>
      </c>
      <c r="I1427" t="s">
        <v>3814</v>
      </c>
      <c r="J1427" s="1">
        <v>37165</v>
      </c>
    </row>
    <row r="1428" spans="1:10">
      <c r="A1428" t="s">
        <v>3815</v>
      </c>
      <c r="B1428" t="s">
        <v>3816</v>
      </c>
      <c r="C1428">
        <v>36</v>
      </c>
      <c r="D1428">
        <v>8.64</v>
      </c>
      <c r="E1428">
        <v>138</v>
      </c>
      <c r="F1428">
        <v>54.77</v>
      </c>
      <c r="G1428">
        <v>827</v>
      </c>
      <c r="H1428" t="s">
        <v>29</v>
      </c>
      <c r="I1428" t="s">
        <v>3817</v>
      </c>
      <c r="J1428" s="1">
        <v>38274</v>
      </c>
    </row>
    <row r="1429" spans="1:10">
      <c r="A1429" t="s">
        <v>3818</v>
      </c>
      <c r="B1429" t="s">
        <v>3819</v>
      </c>
      <c r="C1429">
        <v>34</v>
      </c>
      <c r="D1429">
        <v>33.4</v>
      </c>
      <c r="E1429">
        <v>133</v>
      </c>
      <c r="F1429">
        <v>25.07</v>
      </c>
      <c r="G1429">
        <v>-180</v>
      </c>
      <c r="H1429" t="s">
        <v>29</v>
      </c>
      <c r="I1429" t="s">
        <v>3820</v>
      </c>
      <c r="J1429" s="1">
        <v>36800</v>
      </c>
    </row>
    <row r="1430" spans="1:10">
      <c r="A1430" t="s">
        <v>3821</v>
      </c>
      <c r="B1430" t="s">
        <v>715</v>
      </c>
      <c r="C1430">
        <v>34</v>
      </c>
      <c r="D1430">
        <v>56.39</v>
      </c>
      <c r="E1430">
        <v>138</v>
      </c>
      <c r="F1430">
        <v>4.5999999999999996</v>
      </c>
      <c r="G1430">
        <v>41</v>
      </c>
      <c r="H1430" t="s">
        <v>29</v>
      </c>
      <c r="I1430" t="s">
        <v>716</v>
      </c>
      <c r="J1430" s="1">
        <v>37895</v>
      </c>
    </row>
    <row r="1431" spans="1:10">
      <c r="A1431" t="s">
        <v>3822</v>
      </c>
      <c r="B1431" t="s">
        <v>3823</v>
      </c>
      <c r="C1431">
        <v>34</v>
      </c>
      <c r="D1431">
        <v>53.03</v>
      </c>
      <c r="E1431">
        <v>132</v>
      </c>
      <c r="F1431">
        <v>12.16</v>
      </c>
      <c r="G1431">
        <v>60</v>
      </c>
      <c r="H1431" t="s">
        <v>29</v>
      </c>
      <c r="I1431" t="s">
        <v>3824</v>
      </c>
      <c r="J1431" s="1">
        <v>36800</v>
      </c>
    </row>
    <row r="1432" spans="1:10">
      <c r="A1432" t="s">
        <v>3825</v>
      </c>
      <c r="B1432" t="s">
        <v>3826</v>
      </c>
      <c r="C1432">
        <v>34</v>
      </c>
      <c r="D1432">
        <v>39.770000000000003</v>
      </c>
      <c r="E1432">
        <v>135</v>
      </c>
      <c r="F1432">
        <v>23.38</v>
      </c>
      <c r="G1432">
        <v>-1993</v>
      </c>
      <c r="H1432" t="s">
        <v>29</v>
      </c>
      <c r="I1432" t="s">
        <v>3827</v>
      </c>
      <c r="J1432" s="1">
        <v>36110</v>
      </c>
    </row>
    <row r="1433" spans="1:10">
      <c r="A1433" t="s">
        <v>3828</v>
      </c>
      <c r="B1433" t="s">
        <v>3829</v>
      </c>
      <c r="C1433">
        <v>35</v>
      </c>
      <c r="D1433">
        <v>5.12</v>
      </c>
      <c r="E1433">
        <v>138</v>
      </c>
      <c r="F1433">
        <v>58.67</v>
      </c>
      <c r="G1433">
        <v>-101</v>
      </c>
      <c r="H1433" t="s">
        <v>29</v>
      </c>
      <c r="I1433" t="s">
        <v>3830</v>
      </c>
      <c r="J1433" s="1">
        <v>37895</v>
      </c>
    </row>
    <row r="1434" spans="1:10">
      <c r="A1434" t="s">
        <v>3831</v>
      </c>
      <c r="B1434" t="s">
        <v>3832</v>
      </c>
      <c r="C1434">
        <v>33</v>
      </c>
      <c r="D1434">
        <v>39.770000000000003</v>
      </c>
      <c r="E1434">
        <v>134</v>
      </c>
      <c r="F1434">
        <v>18.940000000000001</v>
      </c>
      <c r="G1434">
        <v>-104</v>
      </c>
      <c r="H1434" t="s">
        <v>29</v>
      </c>
      <c r="I1434" t="s">
        <v>3833</v>
      </c>
      <c r="J1434" s="1">
        <v>37440</v>
      </c>
    </row>
    <row r="1435" spans="1:10">
      <c r="A1435" t="s">
        <v>3834</v>
      </c>
      <c r="B1435" t="s">
        <v>3835</v>
      </c>
      <c r="C1435">
        <v>33</v>
      </c>
      <c r="D1435">
        <v>49.56</v>
      </c>
      <c r="E1435">
        <v>132</v>
      </c>
      <c r="F1435">
        <v>6.24</v>
      </c>
      <c r="G1435">
        <v>-43</v>
      </c>
      <c r="H1435" t="s">
        <v>29</v>
      </c>
      <c r="I1435" t="s">
        <v>3836</v>
      </c>
      <c r="J1435" s="1">
        <v>37530</v>
      </c>
    </row>
    <row r="1436" spans="1:10">
      <c r="A1436" t="s">
        <v>3837</v>
      </c>
      <c r="B1436" t="s">
        <v>3838</v>
      </c>
      <c r="C1436">
        <v>36</v>
      </c>
      <c r="D1436">
        <v>30.9</v>
      </c>
      <c r="E1436">
        <v>136</v>
      </c>
      <c r="F1436">
        <v>38.14</v>
      </c>
      <c r="G1436">
        <v>-701</v>
      </c>
      <c r="H1436" t="s">
        <v>29</v>
      </c>
      <c r="I1436" t="s">
        <v>3839</v>
      </c>
      <c r="J1436" s="1">
        <v>37530</v>
      </c>
    </row>
    <row r="1437" spans="1:10">
      <c r="A1437" t="s">
        <v>3840</v>
      </c>
      <c r="B1437" t="s">
        <v>3841</v>
      </c>
      <c r="C1437">
        <v>36</v>
      </c>
      <c r="D1437">
        <v>22.67</v>
      </c>
      <c r="E1437">
        <v>137</v>
      </c>
      <c r="F1437">
        <v>22.3</v>
      </c>
      <c r="G1437">
        <v>808</v>
      </c>
      <c r="H1437" t="s">
        <v>29</v>
      </c>
      <c r="I1437" t="s">
        <v>3842</v>
      </c>
      <c r="J1437" s="1">
        <v>37535</v>
      </c>
    </row>
    <row r="1438" spans="1:10">
      <c r="A1438" t="s">
        <v>3843</v>
      </c>
      <c r="B1438" t="s">
        <v>3844</v>
      </c>
      <c r="C1438">
        <v>31</v>
      </c>
      <c r="D1438">
        <v>41.93</v>
      </c>
      <c r="E1438">
        <v>130</v>
      </c>
      <c r="F1438">
        <v>27.56</v>
      </c>
      <c r="G1438">
        <v>-73</v>
      </c>
      <c r="H1438" t="s">
        <v>29</v>
      </c>
      <c r="I1438" t="s">
        <v>3845</v>
      </c>
      <c r="J1438" s="1">
        <v>36800</v>
      </c>
    </row>
    <row r="1439" spans="1:10">
      <c r="A1439" t="s">
        <v>3846</v>
      </c>
      <c r="B1439" t="s">
        <v>3847</v>
      </c>
      <c r="C1439">
        <v>40</v>
      </c>
      <c r="D1439">
        <v>27.38</v>
      </c>
      <c r="E1439">
        <v>140</v>
      </c>
      <c r="F1439">
        <v>50.37</v>
      </c>
      <c r="G1439">
        <v>299</v>
      </c>
      <c r="H1439" t="s">
        <v>29</v>
      </c>
      <c r="I1439" t="s">
        <v>3848</v>
      </c>
      <c r="J1439" s="1">
        <v>37165</v>
      </c>
    </row>
    <row r="1440" spans="1:10">
      <c r="A1440" t="s">
        <v>3849</v>
      </c>
      <c r="B1440" t="s">
        <v>2895</v>
      </c>
      <c r="C1440">
        <v>35</v>
      </c>
      <c r="D1440">
        <v>36.68</v>
      </c>
      <c r="E1440">
        <v>139</v>
      </c>
      <c r="F1440">
        <v>48.75</v>
      </c>
      <c r="G1440">
        <v>-2994</v>
      </c>
      <c r="H1440" t="s">
        <v>29</v>
      </c>
      <c r="I1440" t="s">
        <v>2896</v>
      </c>
      <c r="J1440" s="1">
        <v>37757</v>
      </c>
    </row>
    <row r="1441" spans="1:10">
      <c r="A1441" t="s">
        <v>3850</v>
      </c>
      <c r="B1441" t="s">
        <v>3851</v>
      </c>
      <c r="C1441">
        <v>34</v>
      </c>
      <c r="D1441">
        <v>6.97</v>
      </c>
      <c r="E1441">
        <v>132</v>
      </c>
      <c r="F1441">
        <v>30.32</v>
      </c>
      <c r="G1441">
        <v>78</v>
      </c>
      <c r="H1441" t="s">
        <v>29</v>
      </c>
      <c r="I1441" t="s">
        <v>3852</v>
      </c>
      <c r="J1441" s="1">
        <v>37530</v>
      </c>
    </row>
    <row r="1442" spans="1:10">
      <c r="A1442" t="s">
        <v>3853</v>
      </c>
      <c r="B1442" t="s">
        <v>3854</v>
      </c>
      <c r="C1442">
        <v>40</v>
      </c>
      <c r="D1442">
        <v>36.549999999999997</v>
      </c>
      <c r="E1442">
        <v>140</v>
      </c>
      <c r="F1442">
        <v>39.880000000000003</v>
      </c>
      <c r="G1442">
        <v>-5</v>
      </c>
      <c r="H1442" t="s">
        <v>29</v>
      </c>
      <c r="I1442" t="s">
        <v>3855</v>
      </c>
      <c r="J1442" s="1">
        <v>37165</v>
      </c>
    </row>
    <row r="1443" spans="1:10">
      <c r="A1443" t="s">
        <v>3856</v>
      </c>
      <c r="B1443" t="s">
        <v>2898</v>
      </c>
      <c r="C1443">
        <v>35</v>
      </c>
      <c r="D1443">
        <v>26.66</v>
      </c>
      <c r="E1443">
        <v>139</v>
      </c>
      <c r="F1443">
        <v>6.94</v>
      </c>
      <c r="G1443">
        <v>515</v>
      </c>
      <c r="H1443" t="s">
        <v>29</v>
      </c>
      <c r="I1443" t="s">
        <v>2899</v>
      </c>
      <c r="J1443" s="1">
        <v>38801</v>
      </c>
    </row>
    <row r="1444" spans="1:10">
      <c r="A1444" t="s">
        <v>3857</v>
      </c>
      <c r="B1444" t="s">
        <v>3858</v>
      </c>
      <c r="C1444">
        <v>40</v>
      </c>
      <c r="D1444">
        <v>16.23</v>
      </c>
      <c r="E1444">
        <v>141</v>
      </c>
      <c r="F1444">
        <v>34.25</v>
      </c>
      <c r="G1444">
        <v>138</v>
      </c>
      <c r="H1444" t="s">
        <v>29</v>
      </c>
      <c r="I1444" t="s">
        <v>3859</v>
      </c>
      <c r="J1444" s="1">
        <v>37165</v>
      </c>
    </row>
    <row r="1445" spans="1:10">
      <c r="A1445" t="s">
        <v>3860</v>
      </c>
      <c r="B1445" t="s">
        <v>3861</v>
      </c>
      <c r="C1445">
        <v>34</v>
      </c>
      <c r="D1445">
        <v>18.37</v>
      </c>
      <c r="E1445">
        <v>135</v>
      </c>
      <c r="F1445">
        <v>50.21</v>
      </c>
      <c r="G1445">
        <v>287</v>
      </c>
      <c r="H1445" t="s">
        <v>29</v>
      </c>
      <c r="I1445" t="s">
        <v>3862</v>
      </c>
      <c r="J1445" s="1">
        <v>36110</v>
      </c>
    </row>
    <row r="1446" spans="1:10">
      <c r="A1446" t="s">
        <v>3863</v>
      </c>
      <c r="B1446" t="s">
        <v>3864</v>
      </c>
      <c r="C1446">
        <v>37</v>
      </c>
      <c r="D1446">
        <v>21.18</v>
      </c>
      <c r="E1446">
        <v>140</v>
      </c>
      <c r="F1446">
        <v>25.58</v>
      </c>
      <c r="G1446">
        <v>59</v>
      </c>
      <c r="H1446" t="s">
        <v>29</v>
      </c>
      <c r="I1446" t="s">
        <v>3845</v>
      </c>
      <c r="J1446" s="1">
        <v>37165</v>
      </c>
    </row>
    <row r="1447" spans="1:10">
      <c r="A1447" t="s">
        <v>3865</v>
      </c>
      <c r="B1447" t="s">
        <v>3866</v>
      </c>
      <c r="C1447">
        <v>34</v>
      </c>
      <c r="D1447">
        <v>42.1</v>
      </c>
      <c r="E1447">
        <v>132</v>
      </c>
      <c r="F1447">
        <v>57.14</v>
      </c>
      <c r="G1447">
        <v>234</v>
      </c>
      <c r="H1447" t="s">
        <v>29</v>
      </c>
      <c r="I1447" t="s">
        <v>3867</v>
      </c>
      <c r="J1447" s="1">
        <v>36800</v>
      </c>
    </row>
    <row r="1448" spans="1:10">
      <c r="A1448" t="s">
        <v>3868</v>
      </c>
      <c r="B1448" t="s">
        <v>3869</v>
      </c>
      <c r="C1448">
        <v>35</v>
      </c>
      <c r="D1448">
        <v>16.96</v>
      </c>
      <c r="E1448">
        <v>133</v>
      </c>
      <c r="F1448">
        <v>55.58</v>
      </c>
      <c r="G1448">
        <v>295</v>
      </c>
      <c r="H1448" t="s">
        <v>29</v>
      </c>
      <c r="I1448" t="s">
        <v>3870</v>
      </c>
      <c r="J1448" s="1">
        <v>36800</v>
      </c>
    </row>
    <row r="1449" spans="1:10">
      <c r="A1449" t="s">
        <v>3871</v>
      </c>
      <c r="B1449" t="s">
        <v>2298</v>
      </c>
      <c r="C1449">
        <v>35</v>
      </c>
      <c r="D1449">
        <v>25.07</v>
      </c>
      <c r="E1449">
        <v>136</v>
      </c>
      <c r="F1449">
        <v>26.08</v>
      </c>
      <c r="G1449">
        <v>308</v>
      </c>
      <c r="H1449" t="s">
        <v>29</v>
      </c>
      <c r="I1449" t="s">
        <v>2299</v>
      </c>
      <c r="J1449" s="1">
        <v>37455</v>
      </c>
    </row>
    <row r="1450" spans="1:10">
      <c r="A1450" t="s">
        <v>3872</v>
      </c>
      <c r="B1450" t="s">
        <v>2902</v>
      </c>
      <c r="C1450">
        <v>35</v>
      </c>
      <c r="D1450">
        <v>15.65</v>
      </c>
      <c r="E1450">
        <v>137</v>
      </c>
      <c r="F1450">
        <v>24.35</v>
      </c>
      <c r="G1450">
        <v>343</v>
      </c>
      <c r="H1450" t="s">
        <v>29</v>
      </c>
      <c r="I1450" t="s">
        <v>2903</v>
      </c>
      <c r="J1450" s="1">
        <v>38803</v>
      </c>
    </row>
    <row r="1451" spans="1:10">
      <c r="A1451" t="s">
        <v>3873</v>
      </c>
      <c r="B1451" t="s">
        <v>3874</v>
      </c>
      <c r="C1451">
        <v>35</v>
      </c>
      <c r="D1451">
        <v>31.39</v>
      </c>
      <c r="E1451">
        <v>133</v>
      </c>
      <c r="F1451">
        <v>1.36</v>
      </c>
      <c r="G1451">
        <v>-84</v>
      </c>
      <c r="H1451" t="s">
        <v>29</v>
      </c>
      <c r="I1451" t="s">
        <v>3875</v>
      </c>
      <c r="J1451" s="1">
        <v>37530</v>
      </c>
    </row>
    <row r="1452" spans="1:10">
      <c r="A1452" t="s">
        <v>3876</v>
      </c>
      <c r="B1452" t="s">
        <v>3877</v>
      </c>
      <c r="C1452">
        <v>35</v>
      </c>
      <c r="D1452">
        <v>37.25</v>
      </c>
      <c r="E1452">
        <v>134</v>
      </c>
      <c r="F1452">
        <v>39.4</v>
      </c>
      <c r="G1452">
        <v>129</v>
      </c>
      <c r="H1452" t="s">
        <v>29</v>
      </c>
      <c r="I1452" t="s">
        <v>3878</v>
      </c>
      <c r="J1452" s="1">
        <v>37043</v>
      </c>
    </row>
    <row r="1453" spans="1:10">
      <c r="A1453" t="s">
        <v>3879</v>
      </c>
      <c r="B1453" t="s">
        <v>3880</v>
      </c>
      <c r="C1453">
        <v>35</v>
      </c>
      <c r="D1453">
        <v>57.79</v>
      </c>
      <c r="E1453">
        <v>137</v>
      </c>
      <c r="F1453">
        <v>46.01</v>
      </c>
      <c r="G1453">
        <v>855</v>
      </c>
      <c r="H1453" t="s">
        <v>29</v>
      </c>
      <c r="I1453" t="s">
        <v>3881</v>
      </c>
      <c r="J1453" s="1">
        <v>37530</v>
      </c>
    </row>
    <row r="1454" spans="1:10">
      <c r="A1454" t="s">
        <v>3882</v>
      </c>
      <c r="B1454" t="s">
        <v>3883</v>
      </c>
      <c r="C1454">
        <v>35</v>
      </c>
      <c r="D1454">
        <v>10.28</v>
      </c>
      <c r="E1454">
        <v>140</v>
      </c>
      <c r="F1454">
        <v>20.39</v>
      </c>
      <c r="G1454">
        <v>-813</v>
      </c>
      <c r="H1454" t="s">
        <v>29</v>
      </c>
      <c r="I1454" t="s">
        <v>3884</v>
      </c>
      <c r="J1454" s="1">
        <v>38201</v>
      </c>
    </row>
    <row r="1455" spans="1:10">
      <c r="A1455" t="s">
        <v>3885</v>
      </c>
      <c r="B1455" t="s">
        <v>3886</v>
      </c>
      <c r="C1455">
        <v>33</v>
      </c>
      <c r="D1455">
        <v>41.36</v>
      </c>
      <c r="E1455">
        <v>135</v>
      </c>
      <c r="F1455">
        <v>26.38</v>
      </c>
      <c r="G1455">
        <v>-78</v>
      </c>
      <c r="H1455" t="s">
        <v>29</v>
      </c>
      <c r="I1455" t="s">
        <v>3887</v>
      </c>
      <c r="J1455" s="1">
        <v>36104</v>
      </c>
    </row>
    <row r="1456" spans="1:10">
      <c r="A1456" t="s">
        <v>3888</v>
      </c>
      <c r="B1456" t="s">
        <v>3730</v>
      </c>
      <c r="C1456">
        <v>33</v>
      </c>
      <c r="D1456">
        <v>32.53</v>
      </c>
      <c r="E1456">
        <v>134</v>
      </c>
      <c r="F1456">
        <v>7.18</v>
      </c>
      <c r="G1456">
        <v>29</v>
      </c>
      <c r="H1456" t="s">
        <v>29</v>
      </c>
      <c r="I1456" t="s">
        <v>3731</v>
      </c>
      <c r="J1456" s="1">
        <v>36800</v>
      </c>
    </row>
    <row r="1457" spans="1:10">
      <c r="A1457" t="s">
        <v>3889</v>
      </c>
      <c r="B1457" t="s">
        <v>3890</v>
      </c>
      <c r="C1457">
        <v>32</v>
      </c>
      <c r="D1457">
        <v>1.31</v>
      </c>
      <c r="E1457">
        <v>131</v>
      </c>
      <c r="F1457">
        <v>17.399999999999999</v>
      </c>
      <c r="G1457">
        <v>-21</v>
      </c>
      <c r="H1457" t="s">
        <v>29</v>
      </c>
      <c r="I1457" t="s">
        <v>3891</v>
      </c>
      <c r="J1457" s="1">
        <v>36938</v>
      </c>
    </row>
    <row r="1458" spans="1:10">
      <c r="A1458" t="s">
        <v>3892</v>
      </c>
      <c r="B1458" t="s">
        <v>2146</v>
      </c>
      <c r="C1458">
        <v>34</v>
      </c>
      <c r="D1458">
        <v>45.78</v>
      </c>
      <c r="E1458">
        <v>135</v>
      </c>
      <c r="F1458">
        <v>42.31</v>
      </c>
      <c r="G1458">
        <v>40</v>
      </c>
      <c r="H1458" t="s">
        <v>29</v>
      </c>
      <c r="I1458" t="s">
        <v>2147</v>
      </c>
      <c r="J1458" s="1">
        <v>36110</v>
      </c>
    </row>
    <row r="1459" spans="1:10">
      <c r="A1459" t="s">
        <v>3893</v>
      </c>
      <c r="B1459" t="s">
        <v>2143</v>
      </c>
      <c r="C1459">
        <v>36</v>
      </c>
      <c r="D1459">
        <v>14.96</v>
      </c>
      <c r="E1459">
        <v>137</v>
      </c>
      <c r="F1459">
        <v>31.04</v>
      </c>
      <c r="G1459">
        <v>708</v>
      </c>
      <c r="H1459" t="s">
        <v>29</v>
      </c>
      <c r="I1459" t="s">
        <v>2144</v>
      </c>
      <c r="J1459" s="1">
        <v>37895</v>
      </c>
    </row>
    <row r="1460" spans="1:10">
      <c r="A1460" t="s">
        <v>3894</v>
      </c>
      <c r="B1460" t="s">
        <v>712</v>
      </c>
      <c r="C1460">
        <v>35</v>
      </c>
      <c r="D1460">
        <v>10.82</v>
      </c>
      <c r="E1460">
        <v>140</v>
      </c>
      <c r="F1460">
        <v>15.94</v>
      </c>
      <c r="G1460">
        <v>-12</v>
      </c>
      <c r="H1460" t="s">
        <v>29</v>
      </c>
      <c r="I1460" t="s">
        <v>713</v>
      </c>
      <c r="J1460" s="1">
        <v>38811</v>
      </c>
    </row>
    <row r="1461" spans="1:10">
      <c r="A1461" t="s">
        <v>3895</v>
      </c>
      <c r="B1461" t="s">
        <v>3896</v>
      </c>
      <c r="C1461">
        <v>34</v>
      </c>
      <c r="D1461">
        <v>54.82</v>
      </c>
      <c r="E1461">
        <v>132</v>
      </c>
      <c r="F1461">
        <v>54.74</v>
      </c>
      <c r="G1461">
        <v>239</v>
      </c>
      <c r="H1461" t="s">
        <v>29</v>
      </c>
      <c r="I1461" t="s">
        <v>3897</v>
      </c>
      <c r="J1461" s="1">
        <v>36800</v>
      </c>
    </row>
    <row r="1462" spans="1:10">
      <c r="A1462" t="s">
        <v>3898</v>
      </c>
      <c r="B1462" t="s">
        <v>3899</v>
      </c>
      <c r="C1462">
        <v>41</v>
      </c>
      <c r="D1462">
        <v>14.04</v>
      </c>
      <c r="E1462">
        <v>140</v>
      </c>
      <c r="F1462">
        <v>59.38</v>
      </c>
      <c r="G1462">
        <v>-82</v>
      </c>
      <c r="H1462" t="s">
        <v>29</v>
      </c>
      <c r="I1462" t="s">
        <v>3900</v>
      </c>
      <c r="J1462" s="1">
        <v>37165</v>
      </c>
    </row>
    <row r="1463" spans="1:10">
      <c r="A1463" t="s">
        <v>3901</v>
      </c>
      <c r="B1463" t="s">
        <v>1579</v>
      </c>
      <c r="C1463">
        <v>42</v>
      </c>
      <c r="D1463">
        <v>8.06</v>
      </c>
      <c r="E1463">
        <v>140</v>
      </c>
      <c r="F1463">
        <v>0.24</v>
      </c>
      <c r="G1463">
        <v>-32</v>
      </c>
      <c r="H1463" t="s">
        <v>29</v>
      </c>
      <c r="I1463" t="s">
        <v>1580</v>
      </c>
      <c r="J1463" s="1">
        <v>37165</v>
      </c>
    </row>
    <row r="1464" spans="1:10">
      <c r="A1464" t="s">
        <v>3902</v>
      </c>
      <c r="B1464" t="s">
        <v>3903</v>
      </c>
      <c r="C1464">
        <v>34</v>
      </c>
      <c r="D1464">
        <v>17.3</v>
      </c>
      <c r="E1464">
        <v>132</v>
      </c>
      <c r="F1464">
        <v>38.47</v>
      </c>
      <c r="G1464">
        <v>128</v>
      </c>
      <c r="H1464" t="s">
        <v>29</v>
      </c>
      <c r="I1464" t="s">
        <v>3904</v>
      </c>
      <c r="J1464" s="1">
        <v>36800</v>
      </c>
    </row>
    <row r="1465" spans="1:10">
      <c r="A1465" t="s">
        <v>3905</v>
      </c>
      <c r="B1465" t="s">
        <v>3906</v>
      </c>
      <c r="C1465">
        <v>39</v>
      </c>
      <c r="D1465">
        <v>41.3</v>
      </c>
      <c r="E1465">
        <v>140</v>
      </c>
      <c r="F1465">
        <v>24.45</v>
      </c>
      <c r="G1465">
        <v>64</v>
      </c>
      <c r="H1465" t="s">
        <v>29</v>
      </c>
      <c r="I1465" t="s">
        <v>3907</v>
      </c>
      <c r="J1465" s="1">
        <v>37165</v>
      </c>
    </row>
    <row r="1466" spans="1:10">
      <c r="A1466" t="s">
        <v>3908</v>
      </c>
      <c r="B1466" t="s">
        <v>3909</v>
      </c>
      <c r="C1466">
        <v>33</v>
      </c>
      <c r="D1466">
        <v>30.13</v>
      </c>
      <c r="E1466">
        <v>132</v>
      </c>
      <c r="F1466">
        <v>44.88</v>
      </c>
      <c r="G1466">
        <v>89</v>
      </c>
      <c r="H1466" t="s">
        <v>29</v>
      </c>
      <c r="I1466" t="s">
        <v>3910</v>
      </c>
      <c r="J1466" s="1">
        <v>36800</v>
      </c>
    </row>
    <row r="1467" spans="1:10">
      <c r="A1467" t="s">
        <v>3911</v>
      </c>
      <c r="B1467" t="s">
        <v>3912</v>
      </c>
      <c r="C1467">
        <v>35</v>
      </c>
      <c r="D1467">
        <v>23.68</v>
      </c>
      <c r="E1467">
        <v>134</v>
      </c>
      <c r="F1467">
        <v>11.93</v>
      </c>
      <c r="G1467">
        <v>-72</v>
      </c>
      <c r="H1467" t="s">
        <v>29</v>
      </c>
      <c r="I1467" t="s">
        <v>1841</v>
      </c>
      <c r="J1467" s="1">
        <v>37516</v>
      </c>
    </row>
    <row r="1468" spans="1:10">
      <c r="A1468" t="s">
        <v>3913</v>
      </c>
      <c r="B1468" t="s">
        <v>1837</v>
      </c>
      <c r="C1468">
        <v>35</v>
      </c>
      <c r="D1468">
        <v>58.41</v>
      </c>
      <c r="E1468">
        <v>138</v>
      </c>
      <c r="F1468">
        <v>35.07</v>
      </c>
      <c r="G1468">
        <v>1073</v>
      </c>
      <c r="H1468" t="s">
        <v>29</v>
      </c>
      <c r="I1468" t="s">
        <v>1838</v>
      </c>
      <c r="J1468" s="1">
        <v>37896</v>
      </c>
    </row>
    <row r="1469" spans="1:10">
      <c r="A1469" t="s">
        <v>3914</v>
      </c>
      <c r="B1469" t="s">
        <v>3915</v>
      </c>
      <c r="C1469">
        <v>32</v>
      </c>
      <c r="D1469">
        <v>12.79</v>
      </c>
      <c r="E1469">
        <v>131</v>
      </c>
      <c r="F1469">
        <v>31.84</v>
      </c>
      <c r="G1469">
        <v>-148</v>
      </c>
      <c r="H1469" t="s">
        <v>29</v>
      </c>
      <c r="I1469" t="s">
        <v>3916</v>
      </c>
      <c r="J1469" s="1">
        <v>36800</v>
      </c>
    </row>
    <row r="1470" spans="1:10">
      <c r="A1470" t="s">
        <v>3917</v>
      </c>
      <c r="B1470" t="s">
        <v>3918</v>
      </c>
      <c r="C1470">
        <v>37</v>
      </c>
      <c r="D1470">
        <v>10.37</v>
      </c>
      <c r="E1470">
        <v>138</v>
      </c>
      <c r="F1470">
        <v>44.64</v>
      </c>
      <c r="G1470">
        <v>-40</v>
      </c>
      <c r="H1470" t="s">
        <v>29</v>
      </c>
      <c r="I1470" t="s">
        <v>3919</v>
      </c>
      <c r="J1470" s="1">
        <v>37165</v>
      </c>
    </row>
    <row r="1471" spans="1:10">
      <c r="A1471" t="s">
        <v>3920</v>
      </c>
      <c r="B1471" t="s">
        <v>2849</v>
      </c>
      <c r="C1471">
        <v>38</v>
      </c>
      <c r="D1471">
        <v>10.81</v>
      </c>
      <c r="E1471">
        <v>140</v>
      </c>
      <c r="F1471">
        <v>38.43</v>
      </c>
      <c r="G1471">
        <v>43</v>
      </c>
      <c r="H1471" t="s">
        <v>29</v>
      </c>
      <c r="I1471" t="s">
        <v>2850</v>
      </c>
      <c r="J1471" s="1">
        <v>37165</v>
      </c>
    </row>
    <row r="1472" spans="1:10">
      <c r="A1472" t="s">
        <v>3921</v>
      </c>
      <c r="B1472" t="s">
        <v>3922</v>
      </c>
      <c r="C1472">
        <v>36</v>
      </c>
      <c r="D1472">
        <v>6.79</v>
      </c>
      <c r="E1472">
        <v>139</v>
      </c>
      <c r="F1472">
        <v>17.36</v>
      </c>
      <c r="G1472">
        <v>-122</v>
      </c>
      <c r="H1472" t="s">
        <v>29</v>
      </c>
      <c r="I1472" t="s">
        <v>3923</v>
      </c>
      <c r="J1472" s="1">
        <v>37530</v>
      </c>
    </row>
    <row r="1473" spans="1:10">
      <c r="A1473" t="s">
        <v>3924</v>
      </c>
      <c r="B1473" t="s">
        <v>1843</v>
      </c>
      <c r="C1473">
        <v>34</v>
      </c>
      <c r="D1473">
        <v>46.99</v>
      </c>
      <c r="E1473">
        <v>138</v>
      </c>
      <c r="F1473">
        <v>58.2</v>
      </c>
      <c r="G1473">
        <v>26</v>
      </c>
      <c r="H1473" t="s">
        <v>29</v>
      </c>
      <c r="I1473" t="s">
        <v>1844</v>
      </c>
      <c r="J1473" s="1">
        <v>37785</v>
      </c>
    </row>
    <row r="1474" spans="1:10">
      <c r="A1474" t="s">
        <v>3925</v>
      </c>
      <c r="B1474" t="s">
        <v>3926</v>
      </c>
      <c r="C1474">
        <v>31</v>
      </c>
      <c r="D1474">
        <v>24.03</v>
      </c>
      <c r="E1474">
        <v>130</v>
      </c>
      <c r="F1474">
        <v>51.25</v>
      </c>
      <c r="G1474">
        <v>-63</v>
      </c>
      <c r="H1474" t="s">
        <v>29</v>
      </c>
      <c r="I1474" t="s">
        <v>3927</v>
      </c>
      <c r="J1474" s="1">
        <v>37530</v>
      </c>
    </row>
    <row r="1475" spans="1:10">
      <c r="A1475" t="s">
        <v>3928</v>
      </c>
      <c r="B1475" t="s">
        <v>3929</v>
      </c>
      <c r="C1475">
        <v>33</v>
      </c>
      <c r="D1475">
        <v>52.67</v>
      </c>
      <c r="E1475">
        <v>134</v>
      </c>
      <c r="F1475">
        <v>7.77</v>
      </c>
      <c r="G1475">
        <v>449</v>
      </c>
      <c r="H1475" t="s">
        <v>29</v>
      </c>
      <c r="I1475" t="s">
        <v>3930</v>
      </c>
      <c r="J1475" s="1">
        <v>36800</v>
      </c>
    </row>
    <row r="1476" spans="1:10">
      <c r="A1476" t="s">
        <v>3931</v>
      </c>
      <c r="B1476" t="s">
        <v>3932</v>
      </c>
      <c r="C1476">
        <v>36</v>
      </c>
      <c r="D1476">
        <v>52.97</v>
      </c>
      <c r="E1476">
        <v>139</v>
      </c>
      <c r="F1476">
        <v>38.75</v>
      </c>
      <c r="G1476">
        <v>497</v>
      </c>
      <c r="H1476" t="s">
        <v>29</v>
      </c>
      <c r="I1476" t="s">
        <v>3933</v>
      </c>
      <c r="J1476" s="1">
        <v>37530</v>
      </c>
    </row>
    <row r="1477" spans="1:10">
      <c r="A1477" t="s">
        <v>3934</v>
      </c>
      <c r="B1477" t="s">
        <v>3935</v>
      </c>
      <c r="C1477">
        <v>43</v>
      </c>
      <c r="D1477">
        <v>3.52</v>
      </c>
      <c r="E1477">
        <v>141</v>
      </c>
      <c r="F1477">
        <v>48.38</v>
      </c>
      <c r="G1477">
        <v>-94</v>
      </c>
      <c r="H1477" t="s">
        <v>29</v>
      </c>
      <c r="I1477" t="s">
        <v>3936</v>
      </c>
      <c r="J1477" s="1">
        <v>37165</v>
      </c>
    </row>
    <row r="1478" spans="1:10">
      <c r="A1478" t="s">
        <v>3937</v>
      </c>
      <c r="B1478" t="s">
        <v>3906</v>
      </c>
      <c r="C1478">
        <v>42</v>
      </c>
      <c r="D1478">
        <v>58.55</v>
      </c>
      <c r="E1478">
        <v>140</v>
      </c>
      <c r="F1478">
        <v>37.32</v>
      </c>
      <c r="G1478">
        <v>-181</v>
      </c>
      <c r="H1478" t="s">
        <v>29</v>
      </c>
      <c r="I1478" t="s">
        <v>3938</v>
      </c>
      <c r="J1478" s="1">
        <v>37165</v>
      </c>
    </row>
    <row r="1479" spans="1:10">
      <c r="A1479" t="s">
        <v>3939</v>
      </c>
      <c r="B1479" t="s">
        <v>3940</v>
      </c>
      <c r="C1479">
        <v>35</v>
      </c>
      <c r="D1479">
        <v>13.06</v>
      </c>
      <c r="E1479">
        <v>136</v>
      </c>
      <c r="F1479">
        <v>51.05</v>
      </c>
      <c r="G1479">
        <v>-734</v>
      </c>
      <c r="H1479" t="s">
        <v>29</v>
      </c>
      <c r="I1479" t="s">
        <v>3941</v>
      </c>
      <c r="J1479" s="1">
        <v>37446</v>
      </c>
    </row>
    <row r="1480" spans="1:10">
      <c r="A1480" t="s">
        <v>3942</v>
      </c>
      <c r="B1480" t="s">
        <v>3943</v>
      </c>
      <c r="C1480">
        <v>35</v>
      </c>
      <c r="D1480">
        <v>0.56000000000000005</v>
      </c>
      <c r="E1480">
        <v>135</v>
      </c>
      <c r="F1480">
        <v>43.82</v>
      </c>
      <c r="G1480">
        <v>-674</v>
      </c>
      <c r="H1480" t="s">
        <v>29</v>
      </c>
      <c r="I1480" t="s">
        <v>3944</v>
      </c>
      <c r="J1480" s="1">
        <v>38821</v>
      </c>
    </row>
    <row r="1481" spans="1:10">
      <c r="A1481" t="s">
        <v>3945</v>
      </c>
      <c r="B1481" t="s">
        <v>3946</v>
      </c>
      <c r="C1481">
        <v>36</v>
      </c>
      <c r="D1481">
        <v>52.9</v>
      </c>
      <c r="E1481">
        <v>139</v>
      </c>
      <c r="F1481">
        <v>27.2</v>
      </c>
      <c r="G1481">
        <v>983</v>
      </c>
      <c r="H1481" t="s">
        <v>29</v>
      </c>
      <c r="I1481" t="s">
        <v>3947</v>
      </c>
      <c r="J1481" s="1">
        <v>37165</v>
      </c>
    </row>
    <row r="1482" spans="1:10">
      <c r="A1482" t="s">
        <v>3948</v>
      </c>
      <c r="B1482" t="s">
        <v>3949</v>
      </c>
      <c r="C1482">
        <v>39</v>
      </c>
      <c r="D1482">
        <v>56.39</v>
      </c>
      <c r="E1482">
        <v>141</v>
      </c>
      <c r="F1482">
        <v>32.950000000000003</v>
      </c>
      <c r="G1482">
        <v>469</v>
      </c>
      <c r="H1482" t="s">
        <v>29</v>
      </c>
      <c r="I1482" t="s">
        <v>3950</v>
      </c>
      <c r="J1482" s="1">
        <v>37165</v>
      </c>
    </row>
    <row r="1483" spans="1:10">
      <c r="A1483" t="s">
        <v>3951</v>
      </c>
      <c r="B1483" t="s">
        <v>3952</v>
      </c>
      <c r="C1483">
        <v>40</v>
      </c>
      <c r="D1483">
        <v>3.73</v>
      </c>
      <c r="E1483">
        <v>140</v>
      </c>
      <c r="F1483">
        <v>48.5</v>
      </c>
      <c r="G1483">
        <v>210</v>
      </c>
      <c r="H1483" t="s">
        <v>29</v>
      </c>
      <c r="I1483" t="s">
        <v>3953</v>
      </c>
      <c r="J1483" s="1">
        <v>37165</v>
      </c>
    </row>
    <row r="1484" spans="1:10">
      <c r="A1484" t="s">
        <v>3954</v>
      </c>
      <c r="B1484" t="s">
        <v>3955</v>
      </c>
      <c r="C1484">
        <v>34</v>
      </c>
      <c r="D1484">
        <v>38.57</v>
      </c>
      <c r="E1484">
        <v>133</v>
      </c>
      <c r="F1484">
        <v>41.17</v>
      </c>
      <c r="G1484">
        <v>-51</v>
      </c>
      <c r="H1484" t="s">
        <v>29</v>
      </c>
      <c r="I1484" t="s">
        <v>3956</v>
      </c>
      <c r="J1484" s="1">
        <v>36104</v>
      </c>
    </row>
    <row r="1485" spans="1:10">
      <c r="A1485" t="s">
        <v>3957</v>
      </c>
      <c r="B1485" t="s">
        <v>3958</v>
      </c>
      <c r="C1485">
        <v>37</v>
      </c>
      <c r="D1485">
        <v>3.26</v>
      </c>
      <c r="E1485">
        <v>138</v>
      </c>
      <c r="F1485">
        <v>23.8</v>
      </c>
      <c r="G1485">
        <v>130</v>
      </c>
      <c r="H1485" t="s">
        <v>29</v>
      </c>
      <c r="I1485" t="s">
        <v>3959</v>
      </c>
      <c r="J1485" s="1">
        <v>37497</v>
      </c>
    </row>
    <row r="1486" spans="1:10">
      <c r="A1486" t="s">
        <v>3960</v>
      </c>
      <c r="B1486" t="s">
        <v>3961</v>
      </c>
      <c r="C1486">
        <v>36</v>
      </c>
      <c r="D1486">
        <v>18.760000000000002</v>
      </c>
      <c r="E1486">
        <v>138</v>
      </c>
      <c r="F1486">
        <v>1</v>
      </c>
      <c r="G1486">
        <v>800</v>
      </c>
      <c r="H1486" t="s">
        <v>231</v>
      </c>
      <c r="I1486" t="s">
        <v>3962</v>
      </c>
      <c r="J1486" s="1">
        <v>39077</v>
      </c>
    </row>
    <row r="1487" spans="1:10">
      <c r="A1487" t="s">
        <v>3963</v>
      </c>
      <c r="B1487" t="s">
        <v>3964</v>
      </c>
      <c r="C1487">
        <v>34</v>
      </c>
      <c r="D1487">
        <v>32.54</v>
      </c>
      <c r="E1487">
        <v>136</v>
      </c>
      <c r="F1487">
        <v>30.2</v>
      </c>
      <c r="G1487">
        <v>-116</v>
      </c>
      <c r="H1487" t="s">
        <v>29</v>
      </c>
      <c r="I1487" t="s">
        <v>3965</v>
      </c>
      <c r="J1487" s="1">
        <v>37530</v>
      </c>
    </row>
    <row r="1488" spans="1:10">
      <c r="A1488" t="s">
        <v>784</v>
      </c>
      <c r="B1488" t="s">
        <v>785</v>
      </c>
      <c r="C1488">
        <v>36</v>
      </c>
      <c r="D1488">
        <v>11.21</v>
      </c>
      <c r="E1488">
        <v>137</v>
      </c>
      <c r="F1488">
        <v>48.18</v>
      </c>
      <c r="G1488">
        <v>760</v>
      </c>
      <c r="H1488" t="s">
        <v>231</v>
      </c>
      <c r="I1488" t="s">
        <v>786</v>
      </c>
      <c r="J1488" s="1">
        <v>38808</v>
      </c>
    </row>
    <row r="1489" spans="1:11">
      <c r="A1489" t="s">
        <v>3966</v>
      </c>
      <c r="B1489" t="s">
        <v>3967</v>
      </c>
      <c r="C1489">
        <v>42</v>
      </c>
      <c r="D1489">
        <v>35.6</v>
      </c>
      <c r="E1489">
        <v>142</v>
      </c>
      <c r="F1489">
        <v>21.13</v>
      </c>
      <c r="G1489">
        <v>54</v>
      </c>
      <c r="H1489" t="s">
        <v>29</v>
      </c>
      <c r="I1489" t="s">
        <v>3968</v>
      </c>
      <c r="J1489" s="1">
        <v>37165</v>
      </c>
    </row>
    <row r="1490" spans="1:11">
      <c r="A1490" t="s">
        <v>3969</v>
      </c>
      <c r="B1490" t="s">
        <v>3970</v>
      </c>
      <c r="C1490">
        <v>35</v>
      </c>
      <c r="D1490">
        <v>21.05</v>
      </c>
      <c r="E1490">
        <v>138</v>
      </c>
      <c r="F1490">
        <v>25.22</v>
      </c>
      <c r="G1490">
        <v>49</v>
      </c>
      <c r="H1490" t="s">
        <v>29</v>
      </c>
      <c r="I1490" t="s">
        <v>3971</v>
      </c>
      <c r="J1490" s="1">
        <v>37891</v>
      </c>
    </row>
    <row r="1491" spans="1:11">
      <c r="A1491" t="s">
        <v>3972</v>
      </c>
      <c r="B1491" t="s">
        <v>3973</v>
      </c>
      <c r="C1491">
        <v>42</v>
      </c>
      <c r="D1491">
        <v>30.76</v>
      </c>
      <c r="E1491">
        <v>142</v>
      </c>
      <c r="F1491">
        <v>2.29</v>
      </c>
      <c r="G1491">
        <v>-212</v>
      </c>
      <c r="H1491" t="s">
        <v>29</v>
      </c>
      <c r="I1491" t="s">
        <v>3974</v>
      </c>
      <c r="J1491" s="1">
        <v>37165</v>
      </c>
    </row>
    <row r="1492" spans="1:11">
      <c r="A1492" t="s">
        <v>3975</v>
      </c>
      <c r="B1492" t="s">
        <v>3976</v>
      </c>
      <c r="C1492">
        <v>34</v>
      </c>
      <c r="D1492">
        <v>44.41</v>
      </c>
      <c r="E1492">
        <v>136</v>
      </c>
      <c r="F1492">
        <v>56.31</v>
      </c>
      <c r="G1492">
        <v>-82</v>
      </c>
      <c r="H1492" t="s">
        <v>29</v>
      </c>
      <c r="I1492" t="s">
        <v>3977</v>
      </c>
      <c r="J1492" s="1">
        <v>37895</v>
      </c>
    </row>
    <row r="1493" spans="1:11">
      <c r="A1493" t="s">
        <v>3978</v>
      </c>
      <c r="B1493" t="s">
        <v>3979</v>
      </c>
      <c r="C1493">
        <v>36</v>
      </c>
      <c r="D1493">
        <v>29.59</v>
      </c>
      <c r="E1493">
        <v>139</v>
      </c>
      <c r="F1493">
        <v>19.309999999999999</v>
      </c>
      <c r="G1493">
        <v>158</v>
      </c>
      <c r="H1493" t="s">
        <v>29</v>
      </c>
      <c r="I1493" t="s">
        <v>3980</v>
      </c>
      <c r="J1493" s="1">
        <v>38806</v>
      </c>
    </row>
    <row r="1494" spans="1:11">
      <c r="A1494" t="s">
        <v>3981</v>
      </c>
      <c r="B1494" t="s">
        <v>3982</v>
      </c>
      <c r="C1494">
        <v>38</v>
      </c>
      <c r="D1494">
        <v>42.79</v>
      </c>
      <c r="E1494">
        <v>140</v>
      </c>
      <c r="F1494">
        <v>33.28</v>
      </c>
      <c r="G1494">
        <v>145</v>
      </c>
      <c r="H1494" t="s">
        <v>29</v>
      </c>
      <c r="I1494" t="s">
        <v>3983</v>
      </c>
      <c r="J1494" s="1">
        <v>37165</v>
      </c>
    </row>
    <row r="1495" spans="1:11">
      <c r="A1495" t="s">
        <v>3984</v>
      </c>
      <c r="B1495" t="s">
        <v>2156</v>
      </c>
      <c r="C1495">
        <v>34</v>
      </c>
      <c r="D1495">
        <v>21.48</v>
      </c>
      <c r="E1495">
        <v>136</v>
      </c>
      <c r="F1495">
        <v>19.760000000000002</v>
      </c>
      <c r="G1495">
        <v>28</v>
      </c>
      <c r="H1495" t="s">
        <v>29</v>
      </c>
      <c r="I1495" t="s">
        <v>2157</v>
      </c>
      <c r="J1495" s="1">
        <v>37530</v>
      </c>
    </row>
    <row r="1496" spans="1:11">
      <c r="A1496" t="s">
        <v>3985</v>
      </c>
      <c r="B1496" t="s">
        <v>3986</v>
      </c>
      <c r="C1496">
        <v>34</v>
      </c>
      <c r="D1496">
        <v>17.62</v>
      </c>
      <c r="E1496">
        <v>134</v>
      </c>
      <c r="F1496">
        <v>47.65</v>
      </c>
      <c r="G1496">
        <v>-40</v>
      </c>
      <c r="H1496" t="s">
        <v>29</v>
      </c>
      <c r="I1496" t="s">
        <v>3987</v>
      </c>
      <c r="J1496" s="1">
        <v>36104</v>
      </c>
    </row>
    <row r="1497" spans="1:11">
      <c r="A1497" t="s">
        <v>3988</v>
      </c>
      <c r="B1497" t="s">
        <v>3989</v>
      </c>
      <c r="C1497">
        <v>35</v>
      </c>
      <c r="D1497">
        <v>33.47</v>
      </c>
      <c r="E1497">
        <v>133</v>
      </c>
      <c r="F1497">
        <v>18.02</v>
      </c>
      <c r="G1497">
        <v>-192</v>
      </c>
      <c r="H1497" t="s">
        <v>29</v>
      </c>
      <c r="I1497" t="s">
        <v>3990</v>
      </c>
      <c r="J1497" s="1">
        <v>36800</v>
      </c>
    </row>
    <row r="1498" spans="1:11">
      <c r="A1498" t="s">
        <v>3991</v>
      </c>
      <c r="B1498" t="s">
        <v>3992</v>
      </c>
      <c r="C1498">
        <v>34</v>
      </c>
      <c r="D1498">
        <v>23.42</v>
      </c>
      <c r="E1498">
        <v>131</v>
      </c>
      <c r="F1498">
        <v>53.55</v>
      </c>
      <c r="G1498">
        <v>148</v>
      </c>
      <c r="H1498" t="s">
        <v>29</v>
      </c>
      <c r="I1498" t="s">
        <v>3993</v>
      </c>
      <c r="J1498" s="1">
        <v>36800</v>
      </c>
    </row>
    <row r="1499" spans="1:11">
      <c r="A1499" t="s">
        <v>3994</v>
      </c>
      <c r="B1499" t="s">
        <v>3995</v>
      </c>
      <c r="C1499">
        <v>32</v>
      </c>
      <c r="D1499">
        <v>59.22</v>
      </c>
      <c r="E1499">
        <v>131</v>
      </c>
      <c r="F1499">
        <v>35.29</v>
      </c>
      <c r="G1499">
        <v>61</v>
      </c>
      <c r="H1499" t="s">
        <v>29</v>
      </c>
      <c r="I1499" t="s">
        <v>3996</v>
      </c>
      <c r="J1499" s="1">
        <v>36800</v>
      </c>
    </row>
    <row r="1500" spans="1:11">
      <c r="A1500" t="s">
        <v>3997</v>
      </c>
      <c r="B1500" t="s">
        <v>3998</v>
      </c>
      <c r="C1500">
        <v>34</v>
      </c>
      <c r="D1500">
        <v>31.1</v>
      </c>
      <c r="E1500">
        <v>133</v>
      </c>
      <c r="F1500">
        <v>8.25</v>
      </c>
      <c r="G1500">
        <v>-41</v>
      </c>
      <c r="H1500" t="s">
        <v>29</v>
      </c>
      <c r="I1500" t="s">
        <v>3999</v>
      </c>
      <c r="J1500" s="1">
        <v>36921</v>
      </c>
    </row>
    <row r="1501" spans="1:11">
      <c r="A1501" t="s">
        <v>4000</v>
      </c>
      <c r="B1501" t="s">
        <v>4001</v>
      </c>
      <c r="C1501">
        <v>34</v>
      </c>
      <c r="D1501">
        <v>22.42</v>
      </c>
      <c r="E1501">
        <v>133</v>
      </c>
      <c r="F1501">
        <v>1.42</v>
      </c>
      <c r="G1501">
        <v>-171</v>
      </c>
      <c r="H1501" t="s">
        <v>29</v>
      </c>
      <c r="I1501" t="s">
        <v>3987</v>
      </c>
      <c r="J1501" s="1">
        <v>36110</v>
      </c>
    </row>
    <row r="1502" spans="1:11">
      <c r="A1502" t="s">
        <v>4002</v>
      </c>
      <c r="B1502" t="s">
        <v>4003</v>
      </c>
      <c r="C1502">
        <v>35</v>
      </c>
      <c r="D1502">
        <v>33.520000000000003</v>
      </c>
      <c r="E1502">
        <v>135</v>
      </c>
      <c r="F1502">
        <v>52.16</v>
      </c>
      <c r="G1502">
        <v>-199</v>
      </c>
      <c r="H1502" t="s">
        <v>29</v>
      </c>
      <c r="I1502" t="s">
        <v>4004</v>
      </c>
      <c r="J1502" s="1">
        <v>37043</v>
      </c>
    </row>
    <row r="1503" spans="1:11">
      <c r="A1503" t="s">
        <v>4005</v>
      </c>
      <c r="B1503" t="s">
        <v>2906</v>
      </c>
      <c r="C1503">
        <v>35</v>
      </c>
      <c r="D1503">
        <v>6.31</v>
      </c>
      <c r="E1503">
        <v>139</v>
      </c>
      <c r="F1503">
        <v>59.26</v>
      </c>
      <c r="G1503">
        <v>160</v>
      </c>
      <c r="H1503" t="s">
        <v>29</v>
      </c>
      <c r="I1503" t="s">
        <v>2907</v>
      </c>
      <c r="J1503" s="1">
        <v>37757</v>
      </c>
      <c r="K1503" s="1">
        <v>39591</v>
      </c>
    </row>
    <row r="1504" spans="1:11">
      <c r="A1504" t="s">
        <v>4006</v>
      </c>
      <c r="B1504" t="s">
        <v>1858</v>
      </c>
      <c r="C1504">
        <v>33</v>
      </c>
      <c r="D1504">
        <v>22.31</v>
      </c>
      <c r="E1504">
        <v>132</v>
      </c>
      <c r="F1504">
        <v>6.94</v>
      </c>
      <c r="G1504">
        <v>-214</v>
      </c>
      <c r="H1504" t="s">
        <v>29</v>
      </c>
      <c r="I1504" t="s">
        <v>1859</v>
      </c>
      <c r="J1504" s="1">
        <v>38201</v>
      </c>
    </row>
    <row r="1505" spans="1:10">
      <c r="A1505" t="s">
        <v>4007</v>
      </c>
      <c r="B1505" t="s">
        <v>4008</v>
      </c>
      <c r="C1505">
        <v>34</v>
      </c>
      <c r="D1505">
        <v>41.64</v>
      </c>
      <c r="E1505">
        <v>132</v>
      </c>
      <c r="F1505">
        <v>2.41</v>
      </c>
      <c r="G1505">
        <v>82</v>
      </c>
      <c r="H1505" t="s">
        <v>29</v>
      </c>
      <c r="I1505" t="s">
        <v>4009</v>
      </c>
      <c r="J1505" s="1">
        <v>36923</v>
      </c>
    </row>
    <row r="1506" spans="1:10">
      <c r="A1506" t="s">
        <v>4010</v>
      </c>
      <c r="B1506" t="s">
        <v>4011</v>
      </c>
      <c r="C1506">
        <v>34</v>
      </c>
      <c r="D1506">
        <v>40.49</v>
      </c>
      <c r="E1506">
        <v>138</v>
      </c>
      <c r="F1506">
        <v>50.04</v>
      </c>
      <c r="G1506">
        <v>-50</v>
      </c>
      <c r="H1506" t="s">
        <v>29</v>
      </c>
      <c r="I1506" t="s">
        <v>4012</v>
      </c>
      <c r="J1506" s="1">
        <v>37785</v>
      </c>
    </row>
    <row r="1507" spans="1:10">
      <c r="A1507" t="s">
        <v>4013</v>
      </c>
      <c r="B1507" t="s">
        <v>4014</v>
      </c>
      <c r="C1507">
        <v>31</v>
      </c>
      <c r="D1507">
        <v>51.86</v>
      </c>
      <c r="E1507">
        <v>130</v>
      </c>
      <c r="F1507">
        <v>56.72</v>
      </c>
      <c r="G1507">
        <v>422</v>
      </c>
      <c r="H1507" t="s">
        <v>29</v>
      </c>
      <c r="I1507" t="s">
        <v>4015</v>
      </c>
      <c r="J1507" s="1">
        <v>36800</v>
      </c>
    </row>
    <row r="1508" spans="1:10">
      <c r="A1508" t="s">
        <v>4016</v>
      </c>
      <c r="B1508" t="s">
        <v>4017</v>
      </c>
      <c r="C1508">
        <v>31</v>
      </c>
      <c r="D1508">
        <v>43.81</v>
      </c>
      <c r="E1508">
        <v>131</v>
      </c>
      <c r="F1508">
        <v>4.75</v>
      </c>
      <c r="G1508">
        <v>34</v>
      </c>
      <c r="H1508" t="s">
        <v>29</v>
      </c>
      <c r="I1508" t="s">
        <v>4018</v>
      </c>
      <c r="J1508" s="1">
        <v>36801</v>
      </c>
    </row>
    <row r="1509" spans="1:10">
      <c r="A1509" t="s">
        <v>4019</v>
      </c>
      <c r="B1509" t="s">
        <v>2909</v>
      </c>
      <c r="C1509">
        <v>34</v>
      </c>
      <c r="D1509">
        <v>48.3</v>
      </c>
      <c r="E1509">
        <v>137</v>
      </c>
      <c r="F1509">
        <v>30.65</v>
      </c>
      <c r="G1509">
        <v>-39</v>
      </c>
      <c r="H1509" t="s">
        <v>29</v>
      </c>
      <c r="I1509" t="s">
        <v>2910</v>
      </c>
      <c r="J1509" s="1">
        <v>38811</v>
      </c>
    </row>
    <row r="1510" spans="1:10">
      <c r="A1510" t="s">
        <v>4020</v>
      </c>
      <c r="B1510" t="s">
        <v>2912</v>
      </c>
      <c r="C1510">
        <v>34</v>
      </c>
      <c r="D1510">
        <v>6.55</v>
      </c>
      <c r="E1510">
        <v>139</v>
      </c>
      <c r="F1510">
        <v>30.36</v>
      </c>
      <c r="G1510">
        <v>75</v>
      </c>
      <c r="H1510" t="s">
        <v>29</v>
      </c>
      <c r="I1510" t="s">
        <v>2913</v>
      </c>
      <c r="J1510" s="1">
        <v>38813</v>
      </c>
    </row>
    <row r="1511" spans="1:10">
      <c r="A1511" t="s">
        <v>4021</v>
      </c>
      <c r="B1511" t="s">
        <v>4022</v>
      </c>
      <c r="C1511">
        <v>36</v>
      </c>
      <c r="D1511">
        <v>51.41</v>
      </c>
      <c r="E1511">
        <v>138</v>
      </c>
      <c r="F1511">
        <v>5.8</v>
      </c>
      <c r="G1511">
        <v>1153</v>
      </c>
      <c r="H1511" t="s">
        <v>29</v>
      </c>
      <c r="I1511" t="s">
        <v>4023</v>
      </c>
      <c r="J1511" s="1">
        <v>37530</v>
      </c>
    </row>
    <row r="1512" spans="1:10">
      <c r="A1512" t="s">
        <v>4024</v>
      </c>
      <c r="B1512" t="s">
        <v>1183</v>
      </c>
      <c r="C1512">
        <v>34</v>
      </c>
      <c r="D1512">
        <v>16.2</v>
      </c>
      <c r="E1512">
        <v>134</v>
      </c>
      <c r="F1512">
        <v>8.89</v>
      </c>
      <c r="G1512">
        <v>-52</v>
      </c>
      <c r="H1512" t="s">
        <v>29</v>
      </c>
      <c r="I1512" t="s">
        <v>1184</v>
      </c>
      <c r="J1512" s="1">
        <v>37440</v>
      </c>
    </row>
    <row r="1513" spans="1:10">
      <c r="A1513" t="s">
        <v>4025</v>
      </c>
      <c r="B1513" t="s">
        <v>4026</v>
      </c>
      <c r="C1513">
        <v>37</v>
      </c>
      <c r="D1513">
        <v>28.22</v>
      </c>
      <c r="E1513">
        <v>140</v>
      </c>
      <c r="F1513">
        <v>43.36</v>
      </c>
      <c r="G1513">
        <v>408</v>
      </c>
      <c r="H1513" t="s">
        <v>29</v>
      </c>
      <c r="I1513" t="s">
        <v>4027</v>
      </c>
      <c r="J1513" s="1">
        <v>37165</v>
      </c>
    </row>
    <row r="1514" spans="1:10">
      <c r="A1514" t="s">
        <v>4028</v>
      </c>
      <c r="B1514" t="s">
        <v>4029</v>
      </c>
      <c r="C1514">
        <v>35</v>
      </c>
      <c r="D1514">
        <v>27.16</v>
      </c>
      <c r="E1514">
        <v>137</v>
      </c>
      <c r="F1514">
        <v>0.24</v>
      </c>
      <c r="G1514">
        <v>-117</v>
      </c>
      <c r="H1514" t="s">
        <v>29</v>
      </c>
      <c r="I1514" t="s">
        <v>4030</v>
      </c>
      <c r="J1514" s="1">
        <v>37892</v>
      </c>
    </row>
    <row r="1515" spans="1:10">
      <c r="A1515" t="s">
        <v>4031</v>
      </c>
      <c r="B1515" t="s">
        <v>4032</v>
      </c>
      <c r="C1515">
        <v>36</v>
      </c>
      <c r="D1515">
        <v>56.55</v>
      </c>
      <c r="E1515">
        <v>138</v>
      </c>
      <c r="F1515">
        <v>15.56</v>
      </c>
      <c r="G1515">
        <v>130</v>
      </c>
      <c r="H1515" t="s">
        <v>29</v>
      </c>
      <c r="I1515" t="s">
        <v>4033</v>
      </c>
      <c r="J1515" s="1">
        <v>37497</v>
      </c>
    </row>
    <row r="1516" spans="1:10">
      <c r="A1516" t="s">
        <v>4034</v>
      </c>
      <c r="B1516" t="s">
        <v>4035</v>
      </c>
      <c r="C1516">
        <v>42</v>
      </c>
      <c r="D1516">
        <v>45.78</v>
      </c>
      <c r="E1516">
        <v>140</v>
      </c>
      <c r="F1516">
        <v>48.5</v>
      </c>
      <c r="G1516">
        <v>127</v>
      </c>
      <c r="H1516" t="s">
        <v>29</v>
      </c>
      <c r="I1516" t="s">
        <v>4036</v>
      </c>
      <c r="J1516" s="1">
        <v>37165</v>
      </c>
    </row>
    <row r="1517" spans="1:10">
      <c r="A1517" t="s">
        <v>4037</v>
      </c>
      <c r="B1517" t="s">
        <v>4038</v>
      </c>
      <c r="C1517">
        <v>34</v>
      </c>
      <c r="D1517">
        <v>11.84</v>
      </c>
      <c r="E1517">
        <v>131</v>
      </c>
      <c r="F1517">
        <v>59.66</v>
      </c>
      <c r="G1517">
        <v>-135</v>
      </c>
      <c r="H1517" t="s">
        <v>29</v>
      </c>
      <c r="I1517" t="s">
        <v>4039</v>
      </c>
      <c r="J1517" s="1">
        <v>36800</v>
      </c>
    </row>
    <row r="1518" spans="1:10">
      <c r="A1518" t="s">
        <v>4040</v>
      </c>
      <c r="B1518" t="s">
        <v>4041</v>
      </c>
      <c r="C1518">
        <v>43</v>
      </c>
      <c r="D1518">
        <v>54.86</v>
      </c>
      <c r="E1518">
        <v>144</v>
      </c>
      <c r="F1518">
        <v>11.54</v>
      </c>
      <c r="G1518">
        <v>-84</v>
      </c>
      <c r="H1518" t="s">
        <v>29</v>
      </c>
      <c r="I1518" t="s">
        <v>4042</v>
      </c>
      <c r="J1518" s="1">
        <v>37165</v>
      </c>
    </row>
    <row r="1519" spans="1:10">
      <c r="A1519" t="s">
        <v>4043</v>
      </c>
      <c r="B1519" t="s">
        <v>4044</v>
      </c>
      <c r="C1519">
        <v>35</v>
      </c>
      <c r="D1519">
        <v>58.18</v>
      </c>
      <c r="E1519">
        <v>138</v>
      </c>
      <c r="F1519">
        <v>28.78</v>
      </c>
      <c r="G1519">
        <v>1113</v>
      </c>
      <c r="H1519" t="s">
        <v>29</v>
      </c>
      <c r="I1519" t="s">
        <v>4045</v>
      </c>
      <c r="J1519" s="1">
        <v>37530</v>
      </c>
    </row>
    <row r="1520" spans="1:10">
      <c r="A1520" t="s">
        <v>4046</v>
      </c>
      <c r="B1520" t="s">
        <v>4047</v>
      </c>
      <c r="C1520">
        <v>36</v>
      </c>
      <c r="D1520">
        <v>15.47</v>
      </c>
      <c r="E1520">
        <v>137</v>
      </c>
      <c r="F1520">
        <v>59.39</v>
      </c>
      <c r="G1520">
        <v>539</v>
      </c>
      <c r="H1520" t="s">
        <v>29</v>
      </c>
      <c r="I1520" t="s">
        <v>4048</v>
      </c>
      <c r="J1520" s="1">
        <v>37892</v>
      </c>
    </row>
    <row r="1521" spans="1:11">
      <c r="A1521" t="s">
        <v>4049</v>
      </c>
      <c r="B1521" t="s">
        <v>4050</v>
      </c>
      <c r="C1521">
        <v>42</v>
      </c>
      <c r="D1521">
        <v>53.52</v>
      </c>
      <c r="E1521">
        <v>143</v>
      </c>
      <c r="F1521">
        <v>3.62</v>
      </c>
      <c r="G1521">
        <v>-131</v>
      </c>
      <c r="H1521" t="s">
        <v>29</v>
      </c>
      <c r="I1521" t="s">
        <v>4051</v>
      </c>
      <c r="J1521" s="1">
        <v>37165</v>
      </c>
    </row>
    <row r="1522" spans="1:11">
      <c r="A1522" t="s">
        <v>4052</v>
      </c>
      <c r="B1522" t="s">
        <v>4053</v>
      </c>
      <c r="C1522">
        <v>32</v>
      </c>
      <c r="D1522">
        <v>10.220000000000001</v>
      </c>
      <c r="E1522">
        <v>130</v>
      </c>
      <c r="F1522">
        <v>21.88</v>
      </c>
      <c r="G1522">
        <v>-96</v>
      </c>
      <c r="H1522" t="s">
        <v>29</v>
      </c>
      <c r="I1522" t="s">
        <v>4054</v>
      </c>
      <c r="J1522" s="1">
        <v>37043</v>
      </c>
    </row>
    <row r="1523" spans="1:11">
      <c r="A1523" t="s">
        <v>4055</v>
      </c>
      <c r="B1523" t="s">
        <v>4056</v>
      </c>
      <c r="C1523">
        <v>36</v>
      </c>
      <c r="D1523">
        <v>51.72</v>
      </c>
      <c r="E1523">
        <v>139</v>
      </c>
      <c r="F1523">
        <v>3.76</v>
      </c>
      <c r="G1523">
        <v>555</v>
      </c>
      <c r="H1523" t="s">
        <v>29</v>
      </c>
      <c r="I1523" t="s">
        <v>4057</v>
      </c>
      <c r="J1523" s="1">
        <v>38446</v>
      </c>
    </row>
    <row r="1524" spans="1:11">
      <c r="A1524" t="s">
        <v>4058</v>
      </c>
      <c r="B1524" t="s">
        <v>4059</v>
      </c>
      <c r="C1524">
        <v>36</v>
      </c>
      <c r="D1524">
        <v>4.29</v>
      </c>
      <c r="E1524">
        <v>139</v>
      </c>
      <c r="F1524">
        <v>5.96</v>
      </c>
      <c r="G1524">
        <v>41</v>
      </c>
      <c r="H1524" t="s">
        <v>29</v>
      </c>
      <c r="I1524" t="s">
        <v>4060</v>
      </c>
      <c r="J1524" s="1">
        <v>37896</v>
      </c>
    </row>
    <row r="1525" spans="1:11">
      <c r="A1525" t="s">
        <v>4061</v>
      </c>
      <c r="B1525" t="s">
        <v>4062</v>
      </c>
      <c r="C1525">
        <v>36</v>
      </c>
      <c r="D1525">
        <v>8.66</v>
      </c>
      <c r="E1525">
        <v>138</v>
      </c>
      <c r="F1525">
        <v>54.85</v>
      </c>
      <c r="G1525">
        <v>895</v>
      </c>
      <c r="H1525" t="s">
        <v>59</v>
      </c>
      <c r="I1525" t="s">
        <v>4063</v>
      </c>
      <c r="K1525" s="1">
        <v>38240</v>
      </c>
    </row>
    <row r="1526" spans="1:11">
      <c r="A1526" t="s">
        <v>4064</v>
      </c>
      <c r="B1526" t="s">
        <v>4065</v>
      </c>
      <c r="C1526">
        <v>34</v>
      </c>
      <c r="D1526">
        <v>6.67</v>
      </c>
      <c r="E1526">
        <v>131</v>
      </c>
      <c r="F1526">
        <v>8.6</v>
      </c>
      <c r="G1526">
        <v>-130</v>
      </c>
      <c r="H1526" t="s">
        <v>29</v>
      </c>
      <c r="I1526" t="s">
        <v>4066</v>
      </c>
      <c r="J1526" s="1">
        <v>36800</v>
      </c>
    </row>
    <row r="1527" spans="1:11">
      <c r="A1527" t="s">
        <v>4067</v>
      </c>
      <c r="B1527" t="s">
        <v>4068</v>
      </c>
      <c r="C1527">
        <v>36</v>
      </c>
      <c r="D1527">
        <v>50.49</v>
      </c>
      <c r="E1527">
        <v>139</v>
      </c>
      <c r="F1527">
        <v>3.34</v>
      </c>
      <c r="G1527">
        <v>772</v>
      </c>
      <c r="H1527" t="s">
        <v>59</v>
      </c>
      <c r="I1527" t="s">
        <v>4069</v>
      </c>
      <c r="K1527" s="1">
        <v>38448</v>
      </c>
    </row>
    <row r="1528" spans="1:11">
      <c r="A1528" t="s">
        <v>4070</v>
      </c>
      <c r="B1528" t="s">
        <v>4071</v>
      </c>
      <c r="C1528">
        <v>35</v>
      </c>
      <c r="D1528">
        <v>39.99</v>
      </c>
      <c r="E1528">
        <v>136</v>
      </c>
      <c r="F1528">
        <v>57.71</v>
      </c>
      <c r="G1528">
        <v>-32</v>
      </c>
      <c r="H1528" t="s">
        <v>29</v>
      </c>
      <c r="I1528" t="s">
        <v>4072</v>
      </c>
      <c r="J1528" s="1">
        <v>37892</v>
      </c>
    </row>
    <row r="1529" spans="1:11">
      <c r="A1529" t="s">
        <v>4073</v>
      </c>
      <c r="B1529" t="s">
        <v>4074</v>
      </c>
      <c r="C1529">
        <v>34</v>
      </c>
      <c r="D1529">
        <v>11.88</v>
      </c>
      <c r="E1529">
        <v>133</v>
      </c>
      <c r="F1529">
        <v>42.49</v>
      </c>
      <c r="G1529">
        <v>-196</v>
      </c>
      <c r="H1529" t="s">
        <v>29</v>
      </c>
      <c r="I1529" t="s">
        <v>4075</v>
      </c>
      <c r="J1529" s="1">
        <v>36909</v>
      </c>
    </row>
    <row r="1530" spans="1:11">
      <c r="A1530" t="s">
        <v>4076</v>
      </c>
      <c r="B1530" t="s">
        <v>745</v>
      </c>
      <c r="C1530">
        <v>36</v>
      </c>
      <c r="D1530">
        <v>11.92</v>
      </c>
      <c r="E1530">
        <v>138</v>
      </c>
      <c r="F1530">
        <v>0.73</v>
      </c>
      <c r="G1530">
        <v>830</v>
      </c>
      <c r="H1530" t="s">
        <v>231</v>
      </c>
      <c r="I1530" t="s">
        <v>4077</v>
      </c>
      <c r="J1530" s="1">
        <v>39077</v>
      </c>
    </row>
    <row r="1531" spans="1:11">
      <c r="A1531" t="s">
        <v>4078</v>
      </c>
      <c r="B1531" t="s">
        <v>2915</v>
      </c>
      <c r="C1531">
        <v>35</v>
      </c>
      <c r="D1531">
        <v>8.75</v>
      </c>
      <c r="E1531">
        <v>139</v>
      </c>
      <c r="F1531">
        <v>9</v>
      </c>
      <c r="G1531">
        <v>-150</v>
      </c>
      <c r="H1531" t="s">
        <v>29</v>
      </c>
      <c r="I1531" t="s">
        <v>2916</v>
      </c>
      <c r="J1531" s="1">
        <v>38810</v>
      </c>
    </row>
    <row r="1532" spans="1:11">
      <c r="A1532" t="s">
        <v>4079</v>
      </c>
      <c r="B1532" t="s">
        <v>2918</v>
      </c>
      <c r="C1532">
        <v>36</v>
      </c>
      <c r="D1532">
        <v>26.75</v>
      </c>
      <c r="E1532">
        <v>139</v>
      </c>
      <c r="F1532">
        <v>57.05</v>
      </c>
      <c r="G1532">
        <v>-1578</v>
      </c>
      <c r="H1532" t="s">
        <v>29</v>
      </c>
      <c r="I1532" t="s">
        <v>2919</v>
      </c>
      <c r="J1532" s="1">
        <v>37713</v>
      </c>
    </row>
    <row r="1533" spans="1:11">
      <c r="A1533" t="s">
        <v>4080</v>
      </c>
      <c r="B1533" t="s">
        <v>2921</v>
      </c>
      <c r="C1533">
        <v>35</v>
      </c>
      <c r="D1533">
        <v>56.71</v>
      </c>
      <c r="E1533">
        <v>140</v>
      </c>
      <c r="F1533">
        <v>0.09</v>
      </c>
      <c r="G1533">
        <v>1</v>
      </c>
      <c r="H1533" t="s">
        <v>29</v>
      </c>
      <c r="I1533" t="s">
        <v>2922</v>
      </c>
      <c r="J1533" s="1">
        <v>37757</v>
      </c>
    </row>
    <row r="1534" spans="1:11">
      <c r="A1534" t="s">
        <v>4081</v>
      </c>
      <c r="B1534" t="s">
        <v>2924</v>
      </c>
      <c r="C1534">
        <v>36</v>
      </c>
      <c r="D1534">
        <v>33.4</v>
      </c>
      <c r="E1534">
        <v>140</v>
      </c>
      <c r="F1534">
        <v>12.8</v>
      </c>
      <c r="G1534">
        <v>140</v>
      </c>
      <c r="H1534" t="s">
        <v>59</v>
      </c>
      <c r="I1534" t="s">
        <v>2925</v>
      </c>
      <c r="J1534" s="1">
        <v>37757</v>
      </c>
    </row>
    <row r="1535" spans="1:11">
      <c r="A1535" t="s">
        <v>4082</v>
      </c>
      <c r="B1535" t="s">
        <v>4083</v>
      </c>
      <c r="C1535">
        <v>34</v>
      </c>
      <c r="D1535">
        <v>51.61</v>
      </c>
      <c r="E1535">
        <v>137</v>
      </c>
      <c r="F1535">
        <v>56.54</v>
      </c>
      <c r="G1535">
        <v>-142</v>
      </c>
      <c r="H1535" t="s">
        <v>29</v>
      </c>
      <c r="I1535" t="s">
        <v>4084</v>
      </c>
      <c r="J1535" s="1">
        <v>38811</v>
      </c>
    </row>
    <row r="1536" spans="1:11">
      <c r="A1536" t="s">
        <v>4085</v>
      </c>
      <c r="B1536" t="s">
        <v>4086</v>
      </c>
      <c r="C1536">
        <v>37</v>
      </c>
      <c r="D1536">
        <v>39.950000000000003</v>
      </c>
      <c r="E1536">
        <v>139</v>
      </c>
      <c r="F1536">
        <v>15.65</v>
      </c>
      <c r="G1536">
        <v>-33</v>
      </c>
      <c r="H1536" t="s">
        <v>29</v>
      </c>
      <c r="I1536" t="s">
        <v>4087</v>
      </c>
      <c r="J1536" s="1">
        <v>37165</v>
      </c>
    </row>
    <row r="1537" spans="1:10">
      <c r="A1537" t="s">
        <v>4088</v>
      </c>
      <c r="B1537" t="s">
        <v>4089</v>
      </c>
      <c r="C1537">
        <v>35</v>
      </c>
      <c r="D1537">
        <v>28.18</v>
      </c>
      <c r="E1537">
        <v>134</v>
      </c>
      <c r="F1537">
        <v>35.72</v>
      </c>
      <c r="G1537">
        <v>123</v>
      </c>
      <c r="H1537" t="s">
        <v>29</v>
      </c>
      <c r="I1537" t="s">
        <v>4090</v>
      </c>
      <c r="J1537" s="1">
        <v>37530</v>
      </c>
    </row>
    <row r="1538" spans="1:10">
      <c r="A1538" t="s">
        <v>4091</v>
      </c>
      <c r="B1538" t="s">
        <v>4092</v>
      </c>
      <c r="C1538">
        <v>42</v>
      </c>
      <c r="D1538">
        <v>24.7</v>
      </c>
      <c r="E1538">
        <v>141</v>
      </c>
      <c r="F1538">
        <v>0.1</v>
      </c>
      <c r="G1538">
        <v>-164</v>
      </c>
      <c r="H1538" t="s">
        <v>29</v>
      </c>
      <c r="I1538" t="s">
        <v>4093</v>
      </c>
      <c r="J1538" s="1">
        <v>37165</v>
      </c>
    </row>
    <row r="1539" spans="1:10">
      <c r="A1539" t="s">
        <v>4094</v>
      </c>
      <c r="B1539" t="s">
        <v>4095</v>
      </c>
      <c r="C1539">
        <v>32</v>
      </c>
      <c r="D1539">
        <v>31.09</v>
      </c>
      <c r="E1539">
        <v>131</v>
      </c>
      <c r="F1539">
        <v>20.09</v>
      </c>
      <c r="G1539">
        <v>148</v>
      </c>
      <c r="H1539" t="s">
        <v>29</v>
      </c>
      <c r="I1539" t="s">
        <v>4096</v>
      </c>
      <c r="J1539" s="1">
        <v>36800</v>
      </c>
    </row>
    <row r="1540" spans="1:10">
      <c r="A1540" t="s">
        <v>4097</v>
      </c>
      <c r="B1540" t="s">
        <v>4098</v>
      </c>
      <c r="C1540">
        <v>37</v>
      </c>
      <c r="D1540">
        <v>29.36</v>
      </c>
      <c r="E1540">
        <v>140</v>
      </c>
      <c r="F1540">
        <v>32.28</v>
      </c>
      <c r="G1540">
        <v>309</v>
      </c>
      <c r="H1540" t="s">
        <v>29</v>
      </c>
      <c r="I1540" t="s">
        <v>4099</v>
      </c>
      <c r="J1540" s="1">
        <v>37165</v>
      </c>
    </row>
    <row r="1541" spans="1:10">
      <c r="A1541" t="s">
        <v>4100</v>
      </c>
      <c r="B1541" t="s">
        <v>4101</v>
      </c>
      <c r="C1541">
        <v>35</v>
      </c>
      <c r="D1541">
        <v>13.4</v>
      </c>
      <c r="E1541">
        <v>137</v>
      </c>
      <c r="F1541">
        <v>55.09</v>
      </c>
      <c r="G1541">
        <v>436</v>
      </c>
      <c r="H1541" t="s">
        <v>29</v>
      </c>
      <c r="I1541" t="s">
        <v>4102</v>
      </c>
      <c r="J1541" s="1">
        <v>37895</v>
      </c>
    </row>
    <row r="1542" spans="1:10">
      <c r="A1542" t="s">
        <v>4103</v>
      </c>
      <c r="B1542" t="s">
        <v>4104</v>
      </c>
      <c r="C1542">
        <v>43</v>
      </c>
      <c r="D1542">
        <v>13.8</v>
      </c>
      <c r="E1542">
        <v>141</v>
      </c>
      <c r="F1542">
        <v>53.87</v>
      </c>
      <c r="G1542">
        <v>-126</v>
      </c>
      <c r="H1542" t="s">
        <v>29</v>
      </c>
      <c r="I1542" t="s">
        <v>4105</v>
      </c>
      <c r="J1542" s="1">
        <v>37165</v>
      </c>
    </row>
    <row r="1543" spans="1:10">
      <c r="A1543" t="s">
        <v>4106</v>
      </c>
      <c r="B1543" t="s">
        <v>4107</v>
      </c>
      <c r="C1543">
        <v>35</v>
      </c>
      <c r="D1543">
        <v>33.74</v>
      </c>
      <c r="E1543">
        <v>138</v>
      </c>
      <c r="F1543">
        <v>26.94</v>
      </c>
      <c r="G1543">
        <v>146</v>
      </c>
      <c r="H1543" t="s">
        <v>29</v>
      </c>
      <c r="I1543" t="s">
        <v>4108</v>
      </c>
      <c r="J1543" s="1">
        <v>37896</v>
      </c>
    </row>
    <row r="1544" spans="1:10">
      <c r="A1544" t="s">
        <v>4109</v>
      </c>
      <c r="B1544" t="s">
        <v>4110</v>
      </c>
      <c r="C1544">
        <v>32</v>
      </c>
      <c r="D1544">
        <v>47.8</v>
      </c>
      <c r="E1544">
        <v>130</v>
      </c>
      <c r="F1544">
        <v>49.19</v>
      </c>
      <c r="G1544">
        <v>-199</v>
      </c>
      <c r="H1544" t="s">
        <v>29</v>
      </c>
      <c r="I1544" t="s">
        <v>4111</v>
      </c>
      <c r="J1544" s="1">
        <v>37530</v>
      </c>
    </row>
    <row r="1545" spans="1:10">
      <c r="A1545" t="s">
        <v>4112</v>
      </c>
      <c r="B1545" t="s">
        <v>2927</v>
      </c>
      <c r="C1545">
        <v>35</v>
      </c>
      <c r="D1545">
        <v>11.89</v>
      </c>
      <c r="E1545">
        <v>137</v>
      </c>
      <c r="F1545">
        <v>56.15</v>
      </c>
      <c r="G1545">
        <v>770</v>
      </c>
      <c r="H1545" t="s">
        <v>29</v>
      </c>
      <c r="I1545" t="s">
        <v>2928</v>
      </c>
      <c r="J1545" s="1">
        <v>38782</v>
      </c>
    </row>
    <row r="1546" spans="1:10">
      <c r="A1546" t="s">
        <v>4113</v>
      </c>
      <c r="B1546" t="s">
        <v>4114</v>
      </c>
      <c r="C1546">
        <v>32</v>
      </c>
      <c r="D1546">
        <v>37.4</v>
      </c>
      <c r="E1546">
        <v>130</v>
      </c>
      <c r="F1546">
        <v>33.5</v>
      </c>
      <c r="G1546">
        <v>-279</v>
      </c>
      <c r="H1546" t="s">
        <v>29</v>
      </c>
      <c r="I1546" t="s">
        <v>4115</v>
      </c>
      <c r="J1546" s="1">
        <v>36800</v>
      </c>
    </row>
    <row r="1547" spans="1:10">
      <c r="A1547" t="s">
        <v>4116</v>
      </c>
      <c r="B1547" t="s">
        <v>4117</v>
      </c>
      <c r="C1547">
        <v>35</v>
      </c>
      <c r="D1547">
        <v>17.920000000000002</v>
      </c>
      <c r="E1547">
        <v>137</v>
      </c>
      <c r="F1547">
        <v>55.61</v>
      </c>
      <c r="G1547">
        <v>327</v>
      </c>
      <c r="H1547" t="s">
        <v>29</v>
      </c>
      <c r="I1547" t="s">
        <v>4118</v>
      </c>
      <c r="J1547" s="1">
        <v>37896</v>
      </c>
    </row>
    <row r="1548" spans="1:10">
      <c r="A1548" t="s">
        <v>4119</v>
      </c>
      <c r="B1548" t="s">
        <v>4120</v>
      </c>
      <c r="C1548">
        <v>36</v>
      </c>
      <c r="D1548">
        <v>15.25</v>
      </c>
      <c r="E1548">
        <v>137</v>
      </c>
      <c r="F1548">
        <v>51.55</v>
      </c>
      <c r="G1548">
        <v>417</v>
      </c>
      <c r="H1548" t="s">
        <v>29</v>
      </c>
      <c r="I1548" t="s">
        <v>4121</v>
      </c>
      <c r="J1548" s="1">
        <v>37530</v>
      </c>
    </row>
    <row r="1549" spans="1:10">
      <c r="A1549" t="s">
        <v>4122</v>
      </c>
      <c r="B1549" t="s">
        <v>4123</v>
      </c>
      <c r="C1549">
        <v>35</v>
      </c>
      <c r="D1549">
        <v>21.98</v>
      </c>
      <c r="E1549">
        <v>139</v>
      </c>
      <c r="F1549">
        <v>7.56</v>
      </c>
      <c r="G1549">
        <v>358</v>
      </c>
      <c r="H1549" t="s">
        <v>29</v>
      </c>
      <c r="I1549" t="s">
        <v>4124</v>
      </c>
      <c r="J1549" s="1">
        <v>37895</v>
      </c>
    </row>
    <row r="1550" spans="1:10">
      <c r="A1550" t="s">
        <v>4125</v>
      </c>
      <c r="B1550" t="s">
        <v>1861</v>
      </c>
      <c r="C1550">
        <v>35</v>
      </c>
      <c r="D1550">
        <v>36.909999999999997</v>
      </c>
      <c r="E1550">
        <v>137</v>
      </c>
      <c r="F1550">
        <v>52.78</v>
      </c>
      <c r="G1550">
        <v>606</v>
      </c>
      <c r="H1550" t="s">
        <v>29</v>
      </c>
      <c r="I1550" t="s">
        <v>1862</v>
      </c>
      <c r="J1550" s="1">
        <v>37895</v>
      </c>
    </row>
    <row r="1551" spans="1:10">
      <c r="A1551" t="s">
        <v>4126</v>
      </c>
      <c r="B1551" t="s">
        <v>4127</v>
      </c>
      <c r="C1551">
        <v>34</v>
      </c>
      <c r="D1551">
        <v>29.02</v>
      </c>
      <c r="E1551">
        <v>131</v>
      </c>
      <c r="F1551">
        <v>37.97</v>
      </c>
      <c r="G1551">
        <v>165</v>
      </c>
      <c r="H1551" t="s">
        <v>29</v>
      </c>
      <c r="I1551" t="s">
        <v>4128</v>
      </c>
      <c r="J1551" s="1">
        <v>36800</v>
      </c>
    </row>
    <row r="1552" spans="1:10">
      <c r="A1552" t="s">
        <v>4129</v>
      </c>
      <c r="B1552" t="s">
        <v>4130</v>
      </c>
      <c r="C1552">
        <v>34</v>
      </c>
      <c r="D1552">
        <v>13.06</v>
      </c>
      <c r="E1552">
        <v>131</v>
      </c>
      <c r="F1552">
        <v>21.58</v>
      </c>
      <c r="G1552">
        <v>47</v>
      </c>
      <c r="H1552" t="s">
        <v>29</v>
      </c>
      <c r="I1552" t="s">
        <v>4131</v>
      </c>
      <c r="J1552" s="1">
        <v>36800</v>
      </c>
    </row>
    <row r="1553" spans="1:10">
      <c r="A1553" t="s">
        <v>4132</v>
      </c>
      <c r="B1553" t="s">
        <v>4133</v>
      </c>
      <c r="C1553">
        <v>33</v>
      </c>
      <c r="D1553">
        <v>45.26</v>
      </c>
      <c r="E1553">
        <v>133</v>
      </c>
      <c r="F1553">
        <v>34.56</v>
      </c>
      <c r="G1553">
        <v>96</v>
      </c>
      <c r="H1553" t="s">
        <v>29</v>
      </c>
      <c r="I1553" t="s">
        <v>4134</v>
      </c>
      <c r="J1553" s="1">
        <v>38201</v>
      </c>
    </row>
    <row r="1554" spans="1:10">
      <c r="A1554" t="s">
        <v>4135</v>
      </c>
      <c r="B1554" t="s">
        <v>4136</v>
      </c>
      <c r="C1554">
        <v>37</v>
      </c>
      <c r="D1554">
        <v>3.2</v>
      </c>
      <c r="E1554">
        <v>138</v>
      </c>
      <c r="F1554">
        <v>59.71</v>
      </c>
      <c r="G1554">
        <v>258</v>
      </c>
      <c r="H1554" t="s">
        <v>29</v>
      </c>
      <c r="I1554" t="s">
        <v>4137</v>
      </c>
      <c r="J1554" s="1">
        <v>37165</v>
      </c>
    </row>
    <row r="1555" spans="1:10">
      <c r="A1555" t="s">
        <v>4138</v>
      </c>
      <c r="B1555" t="s">
        <v>2262</v>
      </c>
      <c r="C1555">
        <v>33</v>
      </c>
      <c r="D1555">
        <v>17.2</v>
      </c>
      <c r="E1555">
        <v>134</v>
      </c>
      <c r="F1555">
        <v>9.6199999999999992</v>
      </c>
      <c r="G1555">
        <v>-212</v>
      </c>
      <c r="H1555" t="s">
        <v>29</v>
      </c>
      <c r="I1555" t="s">
        <v>2263</v>
      </c>
      <c r="J1555" s="1">
        <v>37514</v>
      </c>
    </row>
    <row r="1556" spans="1:10">
      <c r="A1556" t="s">
        <v>4139</v>
      </c>
      <c r="B1556" t="s">
        <v>4140</v>
      </c>
      <c r="C1556">
        <v>36</v>
      </c>
      <c r="D1556">
        <v>12.71</v>
      </c>
      <c r="E1556">
        <v>137</v>
      </c>
      <c r="F1556">
        <v>54.84</v>
      </c>
      <c r="G1556">
        <v>562</v>
      </c>
      <c r="H1556" t="s">
        <v>29</v>
      </c>
      <c r="I1556" t="s">
        <v>4141</v>
      </c>
      <c r="J1556" s="1">
        <v>39563</v>
      </c>
    </row>
    <row r="1557" spans="1:10">
      <c r="A1557" t="s">
        <v>4142</v>
      </c>
      <c r="B1557" t="s">
        <v>4143</v>
      </c>
      <c r="C1557">
        <v>31</v>
      </c>
      <c r="D1557">
        <v>58.87</v>
      </c>
      <c r="E1557">
        <v>130</v>
      </c>
      <c r="F1557">
        <v>26.63</v>
      </c>
      <c r="G1557">
        <v>9</v>
      </c>
      <c r="H1557" t="s">
        <v>29</v>
      </c>
      <c r="I1557" t="s">
        <v>4144</v>
      </c>
      <c r="J1557" s="1">
        <v>36800</v>
      </c>
    </row>
    <row r="1558" spans="1:10">
      <c r="A1558" t="s">
        <v>4145</v>
      </c>
      <c r="B1558" t="s">
        <v>4146</v>
      </c>
      <c r="C1558">
        <v>34</v>
      </c>
      <c r="D1558">
        <v>11.51</v>
      </c>
      <c r="E1558">
        <v>133</v>
      </c>
      <c r="F1558">
        <v>3.49</v>
      </c>
      <c r="G1558">
        <v>-97</v>
      </c>
      <c r="H1558" t="s">
        <v>29</v>
      </c>
      <c r="I1558" t="s">
        <v>4147</v>
      </c>
      <c r="J1558" s="1">
        <v>37502</v>
      </c>
    </row>
    <row r="1559" spans="1:10">
      <c r="A1559" t="s">
        <v>4148</v>
      </c>
      <c r="B1559" t="s">
        <v>4149</v>
      </c>
      <c r="C1559">
        <v>35</v>
      </c>
      <c r="D1559">
        <v>16.11</v>
      </c>
      <c r="E1559">
        <v>135</v>
      </c>
      <c r="F1559">
        <v>33.049999999999997</v>
      </c>
      <c r="G1559">
        <v>89</v>
      </c>
      <c r="H1559" t="s">
        <v>29</v>
      </c>
      <c r="I1559" t="s">
        <v>4150</v>
      </c>
      <c r="J1559" s="1">
        <v>37043</v>
      </c>
    </row>
    <row r="1560" spans="1:10">
      <c r="A1560" t="s">
        <v>4151</v>
      </c>
      <c r="B1560" t="s">
        <v>4152</v>
      </c>
      <c r="C1560">
        <v>36</v>
      </c>
      <c r="D1560">
        <v>19.850000000000001</v>
      </c>
      <c r="E1560">
        <v>138</v>
      </c>
      <c r="F1560">
        <v>29.8</v>
      </c>
      <c r="G1560">
        <v>134</v>
      </c>
      <c r="H1560" t="s">
        <v>29</v>
      </c>
      <c r="I1560" t="s">
        <v>4153</v>
      </c>
      <c r="J1560" s="1">
        <v>38450</v>
      </c>
    </row>
    <row r="1561" spans="1:10">
      <c r="A1561" t="s">
        <v>4154</v>
      </c>
      <c r="B1561" t="s">
        <v>2005</v>
      </c>
      <c r="C1561">
        <v>35</v>
      </c>
      <c r="D1561">
        <v>53.95</v>
      </c>
      <c r="E1561">
        <v>137</v>
      </c>
      <c r="F1561">
        <v>8.9700000000000006</v>
      </c>
      <c r="G1561">
        <v>461</v>
      </c>
      <c r="H1561" t="s">
        <v>29</v>
      </c>
      <c r="I1561" t="s">
        <v>2006</v>
      </c>
      <c r="J1561" s="1">
        <v>37895</v>
      </c>
    </row>
    <row r="1562" spans="1:10">
      <c r="A1562" t="s">
        <v>4155</v>
      </c>
      <c r="B1562" t="s">
        <v>4156</v>
      </c>
      <c r="C1562">
        <v>35</v>
      </c>
      <c r="D1562">
        <v>21.32</v>
      </c>
      <c r="E1562">
        <v>133</v>
      </c>
      <c r="F1562">
        <v>29.51</v>
      </c>
      <c r="G1562">
        <v>220</v>
      </c>
      <c r="H1562" t="s">
        <v>29</v>
      </c>
      <c r="I1562" t="s">
        <v>4157</v>
      </c>
      <c r="J1562" s="1">
        <v>36800</v>
      </c>
    </row>
    <row r="1563" spans="1:10">
      <c r="A1563" t="s">
        <v>4158</v>
      </c>
      <c r="B1563" t="s">
        <v>4159</v>
      </c>
      <c r="C1563">
        <v>34</v>
      </c>
      <c r="D1563">
        <v>19.37</v>
      </c>
      <c r="E1563">
        <v>135</v>
      </c>
      <c r="F1563">
        <v>26.9</v>
      </c>
      <c r="G1563">
        <v>448</v>
      </c>
      <c r="H1563" t="s">
        <v>29</v>
      </c>
      <c r="I1563" t="s">
        <v>4160</v>
      </c>
      <c r="J1563" s="1">
        <v>36104</v>
      </c>
    </row>
    <row r="1564" spans="1:10">
      <c r="A1564" t="s">
        <v>4161</v>
      </c>
      <c r="B1564" t="s">
        <v>4162</v>
      </c>
      <c r="C1564">
        <v>33</v>
      </c>
      <c r="D1564">
        <v>4.5199999999999996</v>
      </c>
      <c r="E1564">
        <v>132</v>
      </c>
      <c r="F1564">
        <v>57.14</v>
      </c>
      <c r="G1564">
        <v>-69</v>
      </c>
      <c r="H1564" t="s">
        <v>29</v>
      </c>
      <c r="I1564" t="s">
        <v>4163</v>
      </c>
      <c r="J1564" s="1">
        <v>36800</v>
      </c>
    </row>
    <row r="1565" spans="1:10">
      <c r="A1565" t="s">
        <v>4164</v>
      </c>
      <c r="B1565" t="s">
        <v>4165</v>
      </c>
      <c r="C1565">
        <v>32</v>
      </c>
      <c r="D1565">
        <v>20.82</v>
      </c>
      <c r="E1565">
        <v>131</v>
      </c>
      <c r="F1565">
        <v>16.010000000000002</v>
      </c>
      <c r="G1565">
        <v>251</v>
      </c>
      <c r="H1565" t="s">
        <v>29</v>
      </c>
      <c r="I1565" t="s">
        <v>4166</v>
      </c>
      <c r="J1565" s="1">
        <v>36800</v>
      </c>
    </row>
    <row r="1566" spans="1:10">
      <c r="A1566" t="s">
        <v>4167</v>
      </c>
      <c r="B1566" t="s">
        <v>4168</v>
      </c>
      <c r="C1566">
        <v>44</v>
      </c>
      <c r="D1566">
        <v>39.700000000000003</v>
      </c>
      <c r="E1566">
        <v>142</v>
      </c>
      <c r="F1566">
        <v>3.17</v>
      </c>
      <c r="G1566">
        <v>-41</v>
      </c>
      <c r="H1566" t="s">
        <v>29</v>
      </c>
      <c r="I1566" t="s">
        <v>4169</v>
      </c>
      <c r="J1566" s="1">
        <v>37202</v>
      </c>
    </row>
    <row r="1567" spans="1:10">
      <c r="A1567" t="s">
        <v>4170</v>
      </c>
      <c r="B1567" t="s">
        <v>4171</v>
      </c>
      <c r="C1567">
        <v>37</v>
      </c>
      <c r="D1567">
        <v>45.39</v>
      </c>
      <c r="E1567">
        <v>139</v>
      </c>
      <c r="F1567">
        <v>42.9</v>
      </c>
      <c r="G1567">
        <v>337</v>
      </c>
      <c r="H1567" t="s">
        <v>29</v>
      </c>
      <c r="I1567" t="s">
        <v>4172</v>
      </c>
      <c r="J1567" s="1">
        <v>37165</v>
      </c>
    </row>
    <row r="1568" spans="1:10">
      <c r="A1568" t="s">
        <v>4173</v>
      </c>
      <c r="B1568" t="s">
        <v>4174</v>
      </c>
      <c r="C1568">
        <v>31</v>
      </c>
      <c r="D1568">
        <v>33.89</v>
      </c>
      <c r="E1568">
        <v>131</v>
      </c>
      <c r="F1568">
        <v>21.06</v>
      </c>
      <c r="G1568">
        <v>-198</v>
      </c>
      <c r="H1568" t="s">
        <v>29</v>
      </c>
      <c r="I1568" t="s">
        <v>4175</v>
      </c>
      <c r="J1568" s="1">
        <v>36801</v>
      </c>
    </row>
    <row r="1569" spans="1:10">
      <c r="A1569" t="s">
        <v>4176</v>
      </c>
      <c r="B1569" t="s">
        <v>4177</v>
      </c>
      <c r="C1569">
        <v>42</v>
      </c>
      <c r="D1569">
        <v>35.86</v>
      </c>
      <c r="E1569">
        <v>142</v>
      </c>
      <c r="F1569">
        <v>32.68</v>
      </c>
      <c r="G1569">
        <v>203</v>
      </c>
      <c r="H1569" t="s">
        <v>29</v>
      </c>
      <c r="I1569" t="s">
        <v>4178</v>
      </c>
      <c r="J1569" s="1">
        <v>37540</v>
      </c>
    </row>
    <row r="1570" spans="1:10">
      <c r="A1570" t="s">
        <v>4179</v>
      </c>
      <c r="B1570" t="s">
        <v>4180</v>
      </c>
      <c r="C1570">
        <v>35</v>
      </c>
      <c r="D1570">
        <v>31.46</v>
      </c>
      <c r="E1570">
        <v>135</v>
      </c>
      <c r="F1570">
        <v>7.46</v>
      </c>
      <c r="G1570">
        <v>-141</v>
      </c>
      <c r="H1570" t="s">
        <v>29</v>
      </c>
      <c r="I1570" t="s">
        <v>4181</v>
      </c>
      <c r="J1570" s="1">
        <v>37043</v>
      </c>
    </row>
    <row r="1571" spans="1:10">
      <c r="A1571" t="s">
        <v>4182</v>
      </c>
      <c r="B1571" t="s">
        <v>2933</v>
      </c>
      <c r="C1571">
        <v>35</v>
      </c>
      <c r="D1571">
        <v>37.950000000000003</v>
      </c>
      <c r="E1571">
        <v>136</v>
      </c>
      <c r="F1571">
        <v>36.799999999999997</v>
      </c>
      <c r="G1571">
        <v>67</v>
      </c>
      <c r="H1571" t="s">
        <v>29</v>
      </c>
      <c r="I1571" t="s">
        <v>2934</v>
      </c>
      <c r="J1571" s="1">
        <v>37455</v>
      </c>
    </row>
    <row r="1572" spans="1:10">
      <c r="A1572" t="s">
        <v>4183</v>
      </c>
      <c r="B1572" t="s">
        <v>4184</v>
      </c>
      <c r="C1572">
        <v>43</v>
      </c>
      <c r="D1572">
        <v>23.05</v>
      </c>
      <c r="E1572">
        <v>142</v>
      </c>
      <c r="F1572">
        <v>31.47</v>
      </c>
      <c r="G1572">
        <v>238</v>
      </c>
      <c r="H1572" t="s">
        <v>29</v>
      </c>
      <c r="I1572" t="s">
        <v>4185</v>
      </c>
      <c r="J1572" s="1">
        <v>37165</v>
      </c>
    </row>
    <row r="1573" spans="1:10">
      <c r="A1573" t="s">
        <v>4186</v>
      </c>
      <c r="B1573" t="s">
        <v>4187</v>
      </c>
      <c r="C1573">
        <v>35</v>
      </c>
      <c r="D1573">
        <v>36.340000000000003</v>
      </c>
      <c r="E1573">
        <v>137</v>
      </c>
      <c r="F1573">
        <v>36.630000000000003</v>
      </c>
      <c r="G1573">
        <v>326</v>
      </c>
      <c r="H1573" t="s">
        <v>29</v>
      </c>
      <c r="I1573" t="s">
        <v>4188</v>
      </c>
      <c r="J1573" s="1">
        <v>37895</v>
      </c>
    </row>
    <row r="1574" spans="1:10">
      <c r="A1574" t="s">
        <v>4189</v>
      </c>
      <c r="B1574" t="s">
        <v>4190</v>
      </c>
      <c r="C1574">
        <v>35</v>
      </c>
      <c r="D1574">
        <v>11.05</v>
      </c>
      <c r="E1574">
        <v>137</v>
      </c>
      <c r="F1574">
        <v>2.84</v>
      </c>
      <c r="G1574">
        <v>-149</v>
      </c>
      <c r="H1574" t="s">
        <v>29</v>
      </c>
      <c r="I1574" t="s">
        <v>4191</v>
      </c>
      <c r="J1574" s="1">
        <v>37892</v>
      </c>
    </row>
    <row r="1575" spans="1:10">
      <c r="A1575" t="s">
        <v>4192</v>
      </c>
      <c r="B1575" t="s">
        <v>2936</v>
      </c>
      <c r="C1575">
        <v>37</v>
      </c>
      <c r="D1575">
        <v>25.63</v>
      </c>
      <c r="E1575">
        <v>138</v>
      </c>
      <c r="F1575">
        <v>53.26</v>
      </c>
      <c r="G1575">
        <v>-17</v>
      </c>
      <c r="H1575" t="s">
        <v>29</v>
      </c>
      <c r="I1575" t="s">
        <v>2937</v>
      </c>
      <c r="J1575" s="1">
        <v>37456</v>
      </c>
    </row>
    <row r="1576" spans="1:10">
      <c r="A1576" t="s">
        <v>4193</v>
      </c>
      <c r="B1576" t="s">
        <v>4194</v>
      </c>
      <c r="C1576">
        <v>35</v>
      </c>
      <c r="D1576">
        <v>54.71</v>
      </c>
      <c r="E1576">
        <v>139</v>
      </c>
      <c r="F1576">
        <v>8.91</v>
      </c>
      <c r="G1576">
        <v>237</v>
      </c>
      <c r="H1576" t="s">
        <v>29</v>
      </c>
      <c r="I1576" t="s">
        <v>4195</v>
      </c>
      <c r="J1576" s="1">
        <v>37530</v>
      </c>
    </row>
    <row r="1577" spans="1:10">
      <c r="A1577" t="s">
        <v>4196</v>
      </c>
      <c r="B1577" t="s">
        <v>4197</v>
      </c>
      <c r="C1577">
        <v>32</v>
      </c>
      <c r="D1577">
        <v>41.99</v>
      </c>
      <c r="E1577">
        <v>129</v>
      </c>
      <c r="F1577">
        <v>51.75</v>
      </c>
      <c r="G1577">
        <v>-46</v>
      </c>
      <c r="H1577" t="s">
        <v>29</v>
      </c>
      <c r="I1577" t="s">
        <v>4198</v>
      </c>
      <c r="J1577" s="1">
        <v>36800</v>
      </c>
    </row>
    <row r="1578" spans="1:10">
      <c r="A1578" t="s">
        <v>4199</v>
      </c>
      <c r="B1578" t="s">
        <v>4200</v>
      </c>
      <c r="C1578">
        <v>34</v>
      </c>
      <c r="D1578">
        <v>20.45</v>
      </c>
      <c r="E1578">
        <v>131</v>
      </c>
      <c r="F1578">
        <v>10.62</v>
      </c>
      <c r="G1578">
        <v>-159</v>
      </c>
      <c r="H1578" t="s">
        <v>29</v>
      </c>
      <c r="I1578" t="s">
        <v>4201</v>
      </c>
      <c r="J1578" s="1">
        <v>36800</v>
      </c>
    </row>
    <row r="1579" spans="1:10">
      <c r="A1579" t="s">
        <v>4202</v>
      </c>
      <c r="B1579" t="s">
        <v>4203</v>
      </c>
      <c r="C1579">
        <v>37</v>
      </c>
      <c r="D1579">
        <v>9.6999999999999993</v>
      </c>
      <c r="E1579">
        <v>140</v>
      </c>
      <c r="F1579">
        <v>5.58</v>
      </c>
      <c r="G1579">
        <v>364</v>
      </c>
      <c r="H1579" t="s">
        <v>29</v>
      </c>
      <c r="I1579" t="s">
        <v>4204</v>
      </c>
      <c r="J1579" s="1">
        <v>37165</v>
      </c>
    </row>
    <row r="1580" spans="1:10">
      <c r="A1580" t="s">
        <v>4205</v>
      </c>
      <c r="B1580" t="s">
        <v>4206</v>
      </c>
      <c r="C1580">
        <v>36</v>
      </c>
      <c r="D1580">
        <v>3.84</v>
      </c>
      <c r="E1580">
        <v>137</v>
      </c>
      <c r="F1580">
        <v>41.09</v>
      </c>
      <c r="G1580">
        <v>992</v>
      </c>
      <c r="H1580" t="s">
        <v>29</v>
      </c>
      <c r="I1580" t="s">
        <v>4207</v>
      </c>
      <c r="J1580" s="1">
        <v>37895</v>
      </c>
    </row>
    <row r="1581" spans="1:10">
      <c r="A1581" t="s">
        <v>4208</v>
      </c>
      <c r="B1581" t="s">
        <v>4209</v>
      </c>
      <c r="C1581">
        <v>40</v>
      </c>
      <c r="D1581">
        <v>14.3</v>
      </c>
      <c r="E1581">
        <v>141</v>
      </c>
      <c r="F1581">
        <v>20.54</v>
      </c>
      <c r="G1581">
        <v>28</v>
      </c>
      <c r="H1581" t="s">
        <v>29</v>
      </c>
      <c r="I1581" t="s">
        <v>4210</v>
      </c>
      <c r="J1581" s="1">
        <v>37165</v>
      </c>
    </row>
    <row r="1582" spans="1:10">
      <c r="A1582" t="s">
        <v>4211</v>
      </c>
      <c r="B1582" t="s">
        <v>4212</v>
      </c>
      <c r="C1582">
        <v>40</v>
      </c>
      <c r="D1582">
        <v>51.38</v>
      </c>
      <c r="E1582">
        <v>141</v>
      </c>
      <c r="F1582">
        <v>6.2</v>
      </c>
      <c r="G1582">
        <v>-269</v>
      </c>
      <c r="H1582" t="s">
        <v>29</v>
      </c>
      <c r="I1582" t="s">
        <v>4213</v>
      </c>
      <c r="J1582" s="1">
        <v>37165</v>
      </c>
    </row>
    <row r="1583" spans="1:10">
      <c r="A1583" t="s">
        <v>4214</v>
      </c>
      <c r="B1583" t="s">
        <v>4215</v>
      </c>
      <c r="C1583">
        <v>40</v>
      </c>
      <c r="D1583">
        <v>15.67</v>
      </c>
      <c r="E1583">
        <v>141</v>
      </c>
      <c r="F1583">
        <v>10.25</v>
      </c>
      <c r="G1583">
        <v>124</v>
      </c>
      <c r="H1583" t="s">
        <v>29</v>
      </c>
      <c r="I1583" t="s">
        <v>4216</v>
      </c>
      <c r="J1583" s="1">
        <v>37165</v>
      </c>
    </row>
    <row r="1584" spans="1:10">
      <c r="A1584" t="s">
        <v>4217</v>
      </c>
      <c r="B1584" t="s">
        <v>1642</v>
      </c>
      <c r="C1584">
        <v>35</v>
      </c>
      <c r="D1584">
        <v>13.41</v>
      </c>
      <c r="E1584">
        <v>133</v>
      </c>
      <c r="F1584">
        <v>5.14</v>
      </c>
      <c r="G1584">
        <v>239</v>
      </c>
      <c r="H1584" t="s">
        <v>29</v>
      </c>
      <c r="I1584" t="s">
        <v>1643</v>
      </c>
      <c r="J1584" s="1">
        <v>36812</v>
      </c>
    </row>
    <row r="1585" spans="1:10">
      <c r="A1585" t="s">
        <v>4218</v>
      </c>
      <c r="B1585" t="s">
        <v>2942</v>
      </c>
      <c r="C1585">
        <v>34</v>
      </c>
      <c r="D1585">
        <v>25.42</v>
      </c>
      <c r="E1585">
        <v>139</v>
      </c>
      <c r="F1585">
        <v>16.97</v>
      </c>
      <c r="G1585">
        <v>20</v>
      </c>
      <c r="H1585" t="s">
        <v>59</v>
      </c>
      <c r="I1585" t="s">
        <v>2940</v>
      </c>
      <c r="J1585" s="1">
        <v>37757</v>
      </c>
    </row>
    <row r="1586" spans="1:10">
      <c r="A1586" t="s">
        <v>4219</v>
      </c>
      <c r="B1586" t="s">
        <v>4220</v>
      </c>
      <c r="C1586">
        <v>38</v>
      </c>
      <c r="D1586">
        <v>25.54</v>
      </c>
      <c r="E1586">
        <v>140</v>
      </c>
      <c r="F1586">
        <v>7.49</v>
      </c>
      <c r="G1586">
        <v>203</v>
      </c>
      <c r="H1586" t="s">
        <v>29</v>
      </c>
      <c r="I1586" t="s">
        <v>4221</v>
      </c>
      <c r="J1586" s="1">
        <v>37165</v>
      </c>
    </row>
    <row r="1587" spans="1:10">
      <c r="A1587" t="s">
        <v>4222</v>
      </c>
      <c r="B1587" t="s">
        <v>4223</v>
      </c>
      <c r="C1587">
        <v>34</v>
      </c>
      <c r="D1587">
        <v>7.88</v>
      </c>
      <c r="E1587">
        <v>135</v>
      </c>
      <c r="F1587">
        <v>19.46</v>
      </c>
      <c r="G1587">
        <v>20</v>
      </c>
      <c r="H1587" t="s">
        <v>29</v>
      </c>
      <c r="I1587" t="s">
        <v>4224</v>
      </c>
      <c r="J1587" s="1">
        <v>36104</v>
      </c>
    </row>
    <row r="1588" spans="1:10">
      <c r="A1588" t="s">
        <v>4225</v>
      </c>
      <c r="B1588" t="s">
        <v>4226</v>
      </c>
      <c r="C1588">
        <v>36</v>
      </c>
      <c r="D1588">
        <v>44.59</v>
      </c>
      <c r="E1588">
        <v>138</v>
      </c>
      <c r="F1588">
        <v>22.55</v>
      </c>
      <c r="G1588">
        <v>179</v>
      </c>
      <c r="H1588" t="s">
        <v>29</v>
      </c>
      <c r="I1588" t="s">
        <v>4227</v>
      </c>
      <c r="J1588" s="1">
        <v>37497</v>
      </c>
    </row>
    <row r="1589" spans="1:10">
      <c r="A1589" t="s">
        <v>4228</v>
      </c>
      <c r="B1589" t="s">
        <v>4229</v>
      </c>
      <c r="C1589">
        <v>35</v>
      </c>
      <c r="D1589">
        <v>4.03</v>
      </c>
      <c r="E1589">
        <v>134</v>
      </c>
      <c r="F1589">
        <v>25.4</v>
      </c>
      <c r="G1589">
        <v>102</v>
      </c>
      <c r="H1589" t="s">
        <v>29</v>
      </c>
      <c r="I1589" t="s">
        <v>4230</v>
      </c>
      <c r="J1589" s="1">
        <v>36110</v>
      </c>
    </row>
    <row r="1590" spans="1:10">
      <c r="A1590" t="s">
        <v>4231</v>
      </c>
      <c r="B1590" t="s">
        <v>4232</v>
      </c>
      <c r="C1590">
        <v>33</v>
      </c>
      <c r="D1590">
        <v>36.43</v>
      </c>
      <c r="E1590">
        <v>135</v>
      </c>
      <c r="F1590">
        <v>51.71</v>
      </c>
      <c r="G1590">
        <v>-70</v>
      </c>
      <c r="H1590" t="s">
        <v>29</v>
      </c>
      <c r="I1590" t="s">
        <v>4233</v>
      </c>
      <c r="J1590" s="1">
        <v>36104</v>
      </c>
    </row>
    <row r="1591" spans="1:10">
      <c r="A1591" t="s">
        <v>4234</v>
      </c>
      <c r="B1591" t="s">
        <v>4235</v>
      </c>
      <c r="C1591">
        <v>38</v>
      </c>
      <c r="D1591">
        <v>23.16</v>
      </c>
      <c r="E1591">
        <v>139</v>
      </c>
      <c r="F1591">
        <v>59.5</v>
      </c>
      <c r="G1591">
        <v>360</v>
      </c>
      <c r="H1591" t="s">
        <v>29</v>
      </c>
      <c r="I1591" t="s">
        <v>4236</v>
      </c>
      <c r="J1591" s="1">
        <v>37165</v>
      </c>
    </row>
    <row r="1592" spans="1:10">
      <c r="A1592" t="s">
        <v>4237</v>
      </c>
      <c r="B1592" t="s">
        <v>4238</v>
      </c>
      <c r="C1592">
        <v>37</v>
      </c>
      <c r="D1592">
        <v>29.47</v>
      </c>
      <c r="E1592">
        <v>140</v>
      </c>
      <c r="F1592">
        <v>59.23</v>
      </c>
      <c r="G1592">
        <v>-98</v>
      </c>
      <c r="H1592" t="s">
        <v>29</v>
      </c>
      <c r="I1592" t="s">
        <v>4239</v>
      </c>
      <c r="J1592" s="1">
        <v>37165</v>
      </c>
    </row>
    <row r="1593" spans="1:10">
      <c r="A1593" t="s">
        <v>4240</v>
      </c>
      <c r="B1593" t="s">
        <v>4241</v>
      </c>
      <c r="C1593">
        <v>34</v>
      </c>
      <c r="D1593">
        <v>22.71</v>
      </c>
      <c r="E1593">
        <v>133</v>
      </c>
      <c r="F1593">
        <v>20.96</v>
      </c>
      <c r="G1593">
        <v>-175</v>
      </c>
      <c r="H1593" t="s">
        <v>29</v>
      </c>
      <c r="I1593" t="s">
        <v>4242</v>
      </c>
      <c r="J1593" s="1">
        <v>36800</v>
      </c>
    </row>
    <row r="1594" spans="1:10">
      <c r="A1594" t="s">
        <v>4243</v>
      </c>
      <c r="B1594" t="s">
        <v>4244</v>
      </c>
      <c r="C1594">
        <v>32</v>
      </c>
      <c r="D1594">
        <v>57.32</v>
      </c>
      <c r="E1594">
        <v>131</v>
      </c>
      <c r="F1594">
        <v>13.24</v>
      </c>
      <c r="G1594">
        <v>592</v>
      </c>
      <c r="H1594" t="s">
        <v>29</v>
      </c>
      <c r="I1594" t="s">
        <v>4245</v>
      </c>
      <c r="J1594" s="1">
        <v>36813</v>
      </c>
    </row>
    <row r="1595" spans="1:10">
      <c r="A1595" t="s">
        <v>4246</v>
      </c>
      <c r="B1595" t="s">
        <v>2944</v>
      </c>
      <c r="C1595">
        <v>36</v>
      </c>
      <c r="D1595">
        <v>21.92</v>
      </c>
      <c r="E1595">
        <v>140</v>
      </c>
      <c r="F1595">
        <v>34.83</v>
      </c>
      <c r="G1595">
        <v>-74</v>
      </c>
      <c r="H1595" t="s">
        <v>29</v>
      </c>
      <c r="I1595" t="s">
        <v>2945</v>
      </c>
      <c r="J1595" s="1">
        <v>37757</v>
      </c>
    </row>
    <row r="1596" spans="1:10">
      <c r="A1596" t="s">
        <v>4247</v>
      </c>
      <c r="B1596" t="s">
        <v>2947</v>
      </c>
      <c r="C1596">
        <v>35</v>
      </c>
      <c r="D1596">
        <v>9.65</v>
      </c>
      <c r="E1596">
        <v>138</v>
      </c>
      <c r="F1596">
        <v>50.59</v>
      </c>
      <c r="G1596">
        <v>109</v>
      </c>
      <c r="H1596" t="s">
        <v>29</v>
      </c>
      <c r="I1596" t="s">
        <v>2948</v>
      </c>
      <c r="J1596" s="1">
        <v>38766</v>
      </c>
    </row>
    <row r="1597" spans="1:10">
      <c r="A1597" t="s">
        <v>4248</v>
      </c>
      <c r="B1597" t="s">
        <v>4249</v>
      </c>
      <c r="C1597">
        <v>37</v>
      </c>
      <c r="D1597">
        <v>16.93</v>
      </c>
      <c r="E1597">
        <v>140</v>
      </c>
      <c r="F1597">
        <v>12.86</v>
      </c>
      <c r="G1597">
        <v>237</v>
      </c>
      <c r="H1597" t="s">
        <v>29</v>
      </c>
      <c r="I1597" t="s">
        <v>4250</v>
      </c>
      <c r="J1597" s="1">
        <v>37165</v>
      </c>
    </row>
    <row r="1598" spans="1:10">
      <c r="A1598" t="s">
        <v>4251</v>
      </c>
      <c r="B1598" t="s">
        <v>4252</v>
      </c>
      <c r="C1598">
        <v>32</v>
      </c>
      <c r="D1598">
        <v>30.36</v>
      </c>
      <c r="E1598">
        <v>131</v>
      </c>
      <c r="F1598">
        <v>41.75</v>
      </c>
      <c r="G1598">
        <v>-100</v>
      </c>
      <c r="H1598" t="s">
        <v>29</v>
      </c>
      <c r="I1598" t="s">
        <v>4253</v>
      </c>
      <c r="J1598" s="1">
        <v>37530</v>
      </c>
    </row>
    <row r="1599" spans="1:10">
      <c r="A1599" t="s">
        <v>4254</v>
      </c>
      <c r="B1599" t="s">
        <v>4255</v>
      </c>
      <c r="C1599">
        <v>32</v>
      </c>
      <c r="D1599">
        <v>11.92</v>
      </c>
      <c r="E1599">
        <v>131</v>
      </c>
      <c r="F1599">
        <v>11.68</v>
      </c>
      <c r="G1599">
        <v>134</v>
      </c>
      <c r="H1599" t="s">
        <v>29</v>
      </c>
      <c r="I1599" t="s">
        <v>4256</v>
      </c>
      <c r="J1599" s="1">
        <v>36800</v>
      </c>
    </row>
    <row r="1600" spans="1:10">
      <c r="A1600" t="s">
        <v>4257</v>
      </c>
      <c r="B1600" t="s">
        <v>4258</v>
      </c>
      <c r="C1600">
        <v>38</v>
      </c>
      <c r="D1600">
        <v>51.52</v>
      </c>
      <c r="E1600">
        <v>140</v>
      </c>
      <c r="F1600">
        <v>39.08</v>
      </c>
      <c r="G1600">
        <v>141</v>
      </c>
      <c r="H1600" t="s">
        <v>29</v>
      </c>
      <c r="I1600" t="s">
        <v>4259</v>
      </c>
      <c r="J1600" s="1">
        <v>37165</v>
      </c>
    </row>
    <row r="1601" spans="1:11">
      <c r="A1601" t="s">
        <v>4260</v>
      </c>
      <c r="B1601" t="s">
        <v>4261</v>
      </c>
      <c r="C1601">
        <v>35</v>
      </c>
      <c r="D1601">
        <v>45.62</v>
      </c>
      <c r="E1601">
        <v>138</v>
      </c>
      <c r="F1601">
        <v>23.24</v>
      </c>
      <c r="G1601">
        <v>534</v>
      </c>
      <c r="H1601" t="s">
        <v>29</v>
      </c>
      <c r="I1601" t="s">
        <v>4262</v>
      </c>
      <c r="J1601" s="1">
        <v>39225</v>
      </c>
    </row>
    <row r="1602" spans="1:11">
      <c r="A1602" t="s">
        <v>4263</v>
      </c>
      <c r="B1602" t="s">
        <v>2953</v>
      </c>
      <c r="C1602">
        <v>35</v>
      </c>
      <c r="D1602">
        <v>49.84</v>
      </c>
      <c r="E1602">
        <v>140</v>
      </c>
      <c r="F1602">
        <v>17.88</v>
      </c>
      <c r="G1602">
        <v>-1288</v>
      </c>
      <c r="H1602" t="s">
        <v>29</v>
      </c>
      <c r="I1602" t="s">
        <v>2954</v>
      </c>
      <c r="J1602" s="1">
        <v>37713</v>
      </c>
    </row>
    <row r="1603" spans="1:11">
      <c r="A1603" t="s">
        <v>4264</v>
      </c>
      <c r="B1603" t="s">
        <v>1882</v>
      </c>
      <c r="C1603">
        <v>35</v>
      </c>
      <c r="D1603">
        <v>3.79</v>
      </c>
      <c r="E1603">
        <v>138</v>
      </c>
      <c r="F1603">
        <v>57.58</v>
      </c>
      <c r="G1603">
        <v>-90</v>
      </c>
      <c r="H1603" t="s">
        <v>29</v>
      </c>
      <c r="I1603" t="s">
        <v>1883</v>
      </c>
      <c r="J1603" s="1">
        <v>38794</v>
      </c>
    </row>
    <row r="1604" spans="1:11">
      <c r="A1604" t="s">
        <v>4265</v>
      </c>
      <c r="B1604" t="s">
        <v>4266</v>
      </c>
      <c r="C1604">
        <v>34</v>
      </c>
      <c r="D1604">
        <v>47.93</v>
      </c>
      <c r="E1604">
        <v>138</v>
      </c>
      <c r="F1604">
        <v>46.34</v>
      </c>
      <c r="G1604">
        <v>25</v>
      </c>
      <c r="H1604" t="s">
        <v>29</v>
      </c>
      <c r="I1604" t="s">
        <v>4267</v>
      </c>
      <c r="J1604" s="1">
        <v>37898</v>
      </c>
    </row>
    <row r="1605" spans="1:11">
      <c r="A1605" t="s">
        <v>4268</v>
      </c>
      <c r="B1605" t="s">
        <v>4269</v>
      </c>
      <c r="C1605">
        <v>39</v>
      </c>
      <c r="D1605">
        <v>32.700000000000003</v>
      </c>
      <c r="E1605">
        <v>140</v>
      </c>
      <c r="F1605">
        <v>20.89</v>
      </c>
      <c r="G1605">
        <v>-135</v>
      </c>
      <c r="H1605" t="s">
        <v>29</v>
      </c>
      <c r="I1605" t="s">
        <v>4270</v>
      </c>
      <c r="J1605" s="1">
        <v>37165</v>
      </c>
    </row>
    <row r="1606" spans="1:11">
      <c r="A1606" t="s">
        <v>4271</v>
      </c>
      <c r="B1606" t="s">
        <v>4272</v>
      </c>
      <c r="C1606">
        <v>39</v>
      </c>
      <c r="D1606">
        <v>33.450000000000003</v>
      </c>
      <c r="E1606">
        <v>140</v>
      </c>
      <c r="F1606">
        <v>36.700000000000003</v>
      </c>
      <c r="G1606">
        <v>-83</v>
      </c>
      <c r="H1606" t="s">
        <v>29</v>
      </c>
      <c r="I1606" t="s">
        <v>4273</v>
      </c>
      <c r="J1606" s="1">
        <v>37165</v>
      </c>
    </row>
    <row r="1607" spans="1:11">
      <c r="A1607" t="s">
        <v>4274</v>
      </c>
      <c r="B1607" t="s">
        <v>4275</v>
      </c>
      <c r="C1607">
        <v>35</v>
      </c>
      <c r="D1607">
        <v>41.37</v>
      </c>
      <c r="E1607">
        <v>138</v>
      </c>
      <c r="F1607">
        <v>44.04</v>
      </c>
      <c r="G1607">
        <v>-831</v>
      </c>
      <c r="H1607" t="s">
        <v>29</v>
      </c>
      <c r="I1607" t="s">
        <v>4276</v>
      </c>
      <c r="J1607" s="1">
        <v>37970</v>
      </c>
    </row>
    <row r="1608" spans="1:11">
      <c r="A1608" t="s">
        <v>4277</v>
      </c>
      <c r="B1608" t="s">
        <v>2957</v>
      </c>
      <c r="C1608">
        <v>34</v>
      </c>
      <c r="D1608">
        <v>47.42</v>
      </c>
      <c r="E1608">
        <v>138</v>
      </c>
      <c r="F1608">
        <v>48.05</v>
      </c>
      <c r="G1608">
        <v>-430</v>
      </c>
      <c r="H1608" t="s">
        <v>29</v>
      </c>
      <c r="I1608" t="s">
        <v>2958</v>
      </c>
      <c r="J1608" s="1">
        <v>38784</v>
      </c>
      <c r="K1608" s="1">
        <v>39991</v>
      </c>
    </row>
    <row r="1609" spans="1:11">
      <c r="A1609" t="s">
        <v>4278</v>
      </c>
      <c r="B1609" t="s">
        <v>4279</v>
      </c>
      <c r="C1609">
        <v>32</v>
      </c>
      <c r="D1609">
        <v>9.32</v>
      </c>
      <c r="E1609">
        <v>130</v>
      </c>
      <c r="F1609">
        <v>7.15</v>
      </c>
      <c r="G1609">
        <v>-188</v>
      </c>
      <c r="H1609" t="s">
        <v>29</v>
      </c>
      <c r="I1609" t="s">
        <v>4280</v>
      </c>
      <c r="J1609" s="1">
        <v>36800</v>
      </c>
    </row>
    <row r="1610" spans="1:11">
      <c r="A1610" t="s">
        <v>4281</v>
      </c>
      <c r="B1610" t="s">
        <v>4282</v>
      </c>
      <c r="C1610">
        <v>39</v>
      </c>
      <c r="D1610">
        <v>48.88</v>
      </c>
      <c r="E1610">
        <v>140</v>
      </c>
      <c r="F1610">
        <v>34.74</v>
      </c>
      <c r="G1610">
        <v>217</v>
      </c>
      <c r="H1610" t="s">
        <v>29</v>
      </c>
      <c r="I1610" t="s">
        <v>4283</v>
      </c>
      <c r="J1610" s="1">
        <v>37165</v>
      </c>
    </row>
    <row r="1611" spans="1:11">
      <c r="A1611" t="s">
        <v>4284</v>
      </c>
      <c r="B1611" t="s">
        <v>4285</v>
      </c>
      <c r="C1611">
        <v>39</v>
      </c>
      <c r="D1611">
        <v>39.799999999999997</v>
      </c>
      <c r="E1611">
        <v>140</v>
      </c>
      <c r="F1611">
        <v>34.33</v>
      </c>
      <c r="G1611">
        <v>-6</v>
      </c>
      <c r="H1611" t="s">
        <v>29</v>
      </c>
      <c r="I1611" t="s">
        <v>4286</v>
      </c>
      <c r="J1611" s="1">
        <v>37165</v>
      </c>
    </row>
    <row r="1612" spans="1:11">
      <c r="A1612" t="s">
        <v>4287</v>
      </c>
      <c r="B1612" t="s">
        <v>237</v>
      </c>
      <c r="C1612">
        <v>43</v>
      </c>
      <c r="D1612">
        <v>33.049999999999997</v>
      </c>
      <c r="E1612">
        <v>144</v>
      </c>
      <c r="F1612">
        <v>57.99</v>
      </c>
      <c r="G1612">
        <v>-199</v>
      </c>
      <c r="H1612" t="s">
        <v>29</v>
      </c>
      <c r="I1612" t="s">
        <v>238</v>
      </c>
      <c r="J1612" s="1">
        <v>37165</v>
      </c>
    </row>
    <row r="1613" spans="1:11">
      <c r="A1613" t="s">
        <v>4288</v>
      </c>
      <c r="B1613" t="s">
        <v>4289</v>
      </c>
      <c r="C1613">
        <v>44</v>
      </c>
      <c r="D1613">
        <v>56.32</v>
      </c>
      <c r="E1613">
        <v>142</v>
      </c>
      <c r="F1613">
        <v>13.48</v>
      </c>
      <c r="G1613">
        <v>-62</v>
      </c>
      <c r="H1613" t="s">
        <v>29</v>
      </c>
      <c r="I1613" t="s">
        <v>4290</v>
      </c>
      <c r="J1613" s="1">
        <v>37165</v>
      </c>
    </row>
    <row r="1614" spans="1:11">
      <c r="A1614" t="s">
        <v>4291</v>
      </c>
      <c r="B1614" t="s">
        <v>4292</v>
      </c>
      <c r="C1614">
        <v>35</v>
      </c>
      <c r="D1614">
        <v>27.43</v>
      </c>
      <c r="E1614">
        <v>137</v>
      </c>
      <c r="F1614">
        <v>28.24</v>
      </c>
      <c r="G1614">
        <v>38</v>
      </c>
      <c r="H1614" t="s">
        <v>29</v>
      </c>
      <c r="I1614" t="s">
        <v>4293</v>
      </c>
      <c r="J1614" s="1">
        <v>37896</v>
      </c>
    </row>
    <row r="1615" spans="1:11">
      <c r="A1615" t="s">
        <v>4294</v>
      </c>
      <c r="B1615" t="s">
        <v>4295</v>
      </c>
      <c r="C1615">
        <v>33</v>
      </c>
      <c r="D1615">
        <v>9.15</v>
      </c>
      <c r="E1615">
        <v>131</v>
      </c>
      <c r="F1615">
        <v>32.520000000000003</v>
      </c>
      <c r="G1615">
        <v>62</v>
      </c>
      <c r="H1615" t="s">
        <v>29</v>
      </c>
      <c r="I1615" t="s">
        <v>4296</v>
      </c>
      <c r="J1615" s="1">
        <v>36800</v>
      </c>
    </row>
    <row r="1616" spans="1:11">
      <c r="A1616" t="s">
        <v>4297</v>
      </c>
      <c r="B1616" t="s">
        <v>2960</v>
      </c>
      <c r="C1616">
        <v>34</v>
      </c>
      <c r="D1616">
        <v>55.13</v>
      </c>
      <c r="E1616">
        <v>137</v>
      </c>
      <c r="F1616">
        <v>17.96</v>
      </c>
      <c r="G1616">
        <v>-10</v>
      </c>
      <c r="H1616" t="s">
        <v>29</v>
      </c>
      <c r="I1616" t="s">
        <v>2961</v>
      </c>
      <c r="J1616" s="1">
        <v>37455</v>
      </c>
    </row>
    <row r="1617" spans="1:10">
      <c r="A1617" t="s">
        <v>4298</v>
      </c>
      <c r="B1617" t="s">
        <v>821</v>
      </c>
      <c r="C1617">
        <v>43</v>
      </c>
      <c r="D1617">
        <v>49.22</v>
      </c>
      <c r="E1617">
        <v>141</v>
      </c>
      <c r="F1617">
        <v>56.38</v>
      </c>
      <c r="G1617">
        <v>-6</v>
      </c>
      <c r="H1617" t="s">
        <v>29</v>
      </c>
      <c r="I1617" t="s">
        <v>822</v>
      </c>
      <c r="J1617" s="1">
        <v>37165</v>
      </c>
    </row>
    <row r="1618" spans="1:10">
      <c r="A1618" t="s">
        <v>4299</v>
      </c>
      <c r="B1618" t="s">
        <v>4206</v>
      </c>
      <c r="C1618">
        <v>40</v>
      </c>
      <c r="D1618">
        <v>26.95</v>
      </c>
      <c r="E1618">
        <v>141</v>
      </c>
      <c r="F1618">
        <v>20.239999999999998</v>
      </c>
      <c r="G1618">
        <v>-51</v>
      </c>
      <c r="H1618" t="s">
        <v>29</v>
      </c>
      <c r="I1618" t="s">
        <v>4300</v>
      </c>
      <c r="J1618" s="1">
        <v>37165</v>
      </c>
    </row>
    <row r="1619" spans="1:10">
      <c r="A1619" t="s">
        <v>4301</v>
      </c>
      <c r="B1619" t="s">
        <v>4302</v>
      </c>
      <c r="C1619">
        <v>40</v>
      </c>
      <c r="D1619">
        <v>32.93</v>
      </c>
      <c r="E1619">
        <v>140</v>
      </c>
      <c r="F1619">
        <v>16.36</v>
      </c>
      <c r="G1619">
        <v>56</v>
      </c>
      <c r="H1619" t="s">
        <v>29</v>
      </c>
      <c r="I1619" t="s">
        <v>4303</v>
      </c>
      <c r="J1619" s="1">
        <v>37165</v>
      </c>
    </row>
    <row r="1620" spans="1:10">
      <c r="A1620" t="s">
        <v>4304</v>
      </c>
      <c r="B1620" t="s">
        <v>4305</v>
      </c>
      <c r="C1620">
        <v>38</v>
      </c>
      <c r="D1620">
        <v>6.21</v>
      </c>
      <c r="E1620">
        <v>140</v>
      </c>
      <c r="F1620">
        <v>9.32</v>
      </c>
      <c r="G1620">
        <v>163</v>
      </c>
      <c r="H1620" t="s">
        <v>29</v>
      </c>
      <c r="I1620" t="s">
        <v>4306</v>
      </c>
      <c r="J1620" s="1">
        <v>37165</v>
      </c>
    </row>
    <row r="1621" spans="1:10">
      <c r="A1621" t="s">
        <v>4307</v>
      </c>
      <c r="B1621" t="s">
        <v>4308</v>
      </c>
      <c r="C1621">
        <v>44</v>
      </c>
      <c r="D1621">
        <v>26.26</v>
      </c>
      <c r="E1621">
        <v>142</v>
      </c>
      <c r="F1621">
        <v>24.34</v>
      </c>
      <c r="G1621">
        <v>-18</v>
      </c>
      <c r="H1621" t="s">
        <v>29</v>
      </c>
      <c r="I1621" t="s">
        <v>4309</v>
      </c>
      <c r="J1621" s="1">
        <v>37165</v>
      </c>
    </row>
    <row r="1622" spans="1:10">
      <c r="A1622" t="s">
        <v>4310</v>
      </c>
      <c r="B1622" t="s">
        <v>4311</v>
      </c>
      <c r="C1622">
        <v>36</v>
      </c>
      <c r="D1622">
        <v>54.61</v>
      </c>
      <c r="E1622">
        <v>138</v>
      </c>
      <c r="F1622">
        <v>26.45</v>
      </c>
      <c r="G1622">
        <v>458</v>
      </c>
      <c r="H1622" t="s">
        <v>29</v>
      </c>
      <c r="I1622" t="s">
        <v>4312</v>
      </c>
      <c r="J1622" s="1">
        <v>37892</v>
      </c>
    </row>
    <row r="1623" spans="1:10">
      <c r="A1623" t="s">
        <v>4313</v>
      </c>
      <c r="B1623" t="s">
        <v>4314</v>
      </c>
      <c r="C1623">
        <v>35</v>
      </c>
      <c r="D1623">
        <v>27.44</v>
      </c>
      <c r="E1623">
        <v>135</v>
      </c>
      <c r="F1623">
        <v>43.6</v>
      </c>
      <c r="G1623">
        <v>-63</v>
      </c>
      <c r="H1623" t="s">
        <v>29</v>
      </c>
      <c r="I1623" t="s">
        <v>4315</v>
      </c>
      <c r="J1623" s="1">
        <v>37043</v>
      </c>
    </row>
    <row r="1624" spans="1:10">
      <c r="A1624" t="s">
        <v>4316</v>
      </c>
      <c r="B1624" t="s">
        <v>4317</v>
      </c>
      <c r="C1624">
        <v>40</v>
      </c>
      <c r="D1624">
        <v>18.010000000000002</v>
      </c>
      <c r="E1624">
        <v>140</v>
      </c>
      <c r="F1624">
        <v>34.869999999999997</v>
      </c>
      <c r="G1624">
        <v>-16</v>
      </c>
      <c r="H1624" t="s">
        <v>29</v>
      </c>
      <c r="I1624" t="s">
        <v>4318</v>
      </c>
      <c r="J1624" s="1">
        <v>37165</v>
      </c>
    </row>
    <row r="1625" spans="1:10">
      <c r="A1625" t="s">
        <v>4319</v>
      </c>
      <c r="B1625" t="s">
        <v>827</v>
      </c>
      <c r="C1625">
        <v>35</v>
      </c>
      <c r="D1625">
        <v>15.14</v>
      </c>
      <c r="E1625">
        <v>139</v>
      </c>
      <c r="F1625">
        <v>6.25</v>
      </c>
      <c r="G1625">
        <v>192</v>
      </c>
      <c r="H1625" t="s">
        <v>29</v>
      </c>
      <c r="I1625" t="s">
        <v>828</v>
      </c>
      <c r="J1625" s="1">
        <v>37757</v>
      </c>
    </row>
    <row r="1626" spans="1:10">
      <c r="A1626" t="s">
        <v>4320</v>
      </c>
      <c r="B1626" t="s">
        <v>134</v>
      </c>
      <c r="C1626">
        <v>39</v>
      </c>
      <c r="D1626">
        <v>57.32</v>
      </c>
      <c r="E1626">
        <v>139</v>
      </c>
      <c r="F1626">
        <v>45.74</v>
      </c>
      <c r="G1626">
        <v>-295</v>
      </c>
      <c r="H1626" t="s">
        <v>29</v>
      </c>
      <c r="I1626" t="s">
        <v>135</v>
      </c>
      <c r="J1626" s="1">
        <v>37165</v>
      </c>
    </row>
    <row r="1627" spans="1:10">
      <c r="A1627" t="s">
        <v>4321</v>
      </c>
      <c r="B1627" t="s">
        <v>4322</v>
      </c>
      <c r="C1627">
        <v>38</v>
      </c>
      <c r="D1627">
        <v>58.81</v>
      </c>
      <c r="E1627">
        <v>140</v>
      </c>
      <c r="F1627">
        <v>29.71</v>
      </c>
      <c r="G1627">
        <v>183</v>
      </c>
      <c r="H1627" t="s">
        <v>29</v>
      </c>
      <c r="I1627" t="s">
        <v>4323</v>
      </c>
      <c r="J1627" s="1">
        <v>37165</v>
      </c>
    </row>
    <row r="1628" spans="1:10">
      <c r="A1628" t="s">
        <v>4324</v>
      </c>
      <c r="B1628" t="s">
        <v>4325</v>
      </c>
      <c r="C1628">
        <v>33</v>
      </c>
      <c r="D1628">
        <v>7.32</v>
      </c>
      <c r="E1628">
        <v>131</v>
      </c>
      <c r="F1628">
        <v>3.77</v>
      </c>
      <c r="G1628">
        <v>306</v>
      </c>
      <c r="H1628" t="s">
        <v>29</v>
      </c>
      <c r="I1628" t="s">
        <v>4326</v>
      </c>
      <c r="J1628" s="1">
        <v>36800</v>
      </c>
    </row>
    <row r="1629" spans="1:10">
      <c r="A1629" t="s">
        <v>4327</v>
      </c>
      <c r="B1629" t="s">
        <v>4328</v>
      </c>
      <c r="C1629">
        <v>36</v>
      </c>
      <c r="D1629">
        <v>1.64</v>
      </c>
      <c r="E1629">
        <v>138</v>
      </c>
      <c r="F1629">
        <v>58.15</v>
      </c>
      <c r="G1629">
        <v>193</v>
      </c>
      <c r="H1629" t="s">
        <v>29</v>
      </c>
      <c r="I1629" t="s">
        <v>4329</v>
      </c>
      <c r="J1629" s="1">
        <v>37896</v>
      </c>
    </row>
    <row r="1630" spans="1:10">
      <c r="A1630" t="s">
        <v>4330</v>
      </c>
      <c r="B1630" t="s">
        <v>4331</v>
      </c>
      <c r="C1630">
        <v>35</v>
      </c>
      <c r="D1630">
        <v>5.99</v>
      </c>
      <c r="E1630">
        <v>134</v>
      </c>
      <c r="F1630">
        <v>19.14</v>
      </c>
      <c r="G1630">
        <v>80</v>
      </c>
      <c r="H1630" t="s">
        <v>29</v>
      </c>
      <c r="I1630" t="s">
        <v>4332</v>
      </c>
      <c r="J1630" s="1">
        <v>36800</v>
      </c>
    </row>
    <row r="1631" spans="1:10">
      <c r="A1631" t="s">
        <v>4333</v>
      </c>
      <c r="B1631" t="s">
        <v>4334</v>
      </c>
      <c r="C1631">
        <v>34</v>
      </c>
      <c r="D1631">
        <v>13.58</v>
      </c>
      <c r="E1631">
        <v>134</v>
      </c>
      <c r="F1631">
        <v>18.260000000000002</v>
      </c>
      <c r="G1631">
        <v>-71</v>
      </c>
      <c r="H1631" t="s">
        <v>29</v>
      </c>
      <c r="I1631" t="s">
        <v>4335</v>
      </c>
      <c r="J1631" s="1">
        <v>37440</v>
      </c>
    </row>
    <row r="1632" spans="1:10">
      <c r="A1632" t="s">
        <v>4336</v>
      </c>
      <c r="B1632" t="s">
        <v>2970</v>
      </c>
      <c r="C1632">
        <v>36</v>
      </c>
      <c r="D1632">
        <v>21.59</v>
      </c>
      <c r="E1632">
        <v>139</v>
      </c>
      <c r="F1632">
        <v>41.26</v>
      </c>
      <c r="G1632">
        <v>105</v>
      </c>
      <c r="H1632" t="s">
        <v>59</v>
      </c>
      <c r="I1632" t="s">
        <v>2968</v>
      </c>
      <c r="J1632" s="1">
        <v>37757</v>
      </c>
    </row>
    <row r="1633" spans="1:11">
      <c r="A1633" t="s">
        <v>4337</v>
      </c>
      <c r="B1633" t="s">
        <v>2972</v>
      </c>
      <c r="C1633">
        <v>34</v>
      </c>
      <c r="D1633">
        <v>41.15</v>
      </c>
      <c r="E1633">
        <v>138</v>
      </c>
      <c r="F1633">
        <v>0.74</v>
      </c>
      <c r="G1633">
        <v>-65</v>
      </c>
      <c r="H1633" t="s">
        <v>29</v>
      </c>
      <c r="I1633" t="s">
        <v>2973</v>
      </c>
      <c r="J1633" s="1">
        <v>38812</v>
      </c>
    </row>
    <row r="1634" spans="1:11">
      <c r="A1634" t="s">
        <v>4338</v>
      </c>
      <c r="B1634" t="s">
        <v>4339</v>
      </c>
      <c r="C1634">
        <v>42</v>
      </c>
      <c r="D1634">
        <v>38.86</v>
      </c>
      <c r="E1634">
        <v>141</v>
      </c>
      <c r="F1634">
        <v>3.86</v>
      </c>
      <c r="G1634">
        <v>148</v>
      </c>
      <c r="H1634" t="s">
        <v>29</v>
      </c>
      <c r="I1634" t="s">
        <v>4340</v>
      </c>
      <c r="J1634" s="1">
        <v>37165</v>
      </c>
    </row>
    <row r="1635" spans="1:11">
      <c r="A1635" t="s">
        <v>4341</v>
      </c>
      <c r="B1635" t="s">
        <v>4342</v>
      </c>
      <c r="C1635">
        <v>42</v>
      </c>
      <c r="D1635">
        <v>52.43</v>
      </c>
      <c r="E1635">
        <v>141</v>
      </c>
      <c r="F1635">
        <v>49.15</v>
      </c>
      <c r="G1635">
        <v>-42</v>
      </c>
      <c r="H1635" t="s">
        <v>29</v>
      </c>
      <c r="I1635" t="s">
        <v>4343</v>
      </c>
      <c r="J1635" s="1">
        <v>37165</v>
      </c>
    </row>
    <row r="1636" spans="1:11">
      <c r="A1636" t="s">
        <v>4344</v>
      </c>
      <c r="B1636" t="s">
        <v>2975</v>
      </c>
      <c r="C1636">
        <v>34</v>
      </c>
      <c r="D1636">
        <v>57.19</v>
      </c>
      <c r="E1636">
        <v>138</v>
      </c>
      <c r="F1636">
        <v>15.04</v>
      </c>
      <c r="G1636">
        <v>-31</v>
      </c>
      <c r="H1636" t="s">
        <v>29</v>
      </c>
      <c r="I1636" t="s">
        <v>2976</v>
      </c>
      <c r="J1636" s="1">
        <v>38811</v>
      </c>
    </row>
    <row r="1637" spans="1:11">
      <c r="A1637" t="s">
        <v>4345</v>
      </c>
      <c r="B1637" t="s">
        <v>4346</v>
      </c>
      <c r="C1637">
        <v>36</v>
      </c>
      <c r="D1637">
        <v>16</v>
      </c>
      <c r="E1637">
        <v>136</v>
      </c>
      <c r="F1637">
        <v>43</v>
      </c>
      <c r="G1637">
        <v>453</v>
      </c>
      <c r="H1637" t="s">
        <v>29</v>
      </c>
      <c r="I1637" t="s">
        <v>4347</v>
      </c>
      <c r="J1637" s="1">
        <v>37530</v>
      </c>
    </row>
    <row r="1638" spans="1:11">
      <c r="A1638" t="s">
        <v>4348</v>
      </c>
      <c r="B1638" t="s">
        <v>4349</v>
      </c>
      <c r="C1638">
        <v>43</v>
      </c>
      <c r="D1638">
        <v>38.11</v>
      </c>
      <c r="E1638">
        <v>143</v>
      </c>
      <c r="F1638">
        <v>30.6</v>
      </c>
      <c r="G1638">
        <v>190</v>
      </c>
      <c r="H1638" t="s">
        <v>29</v>
      </c>
      <c r="I1638" t="s">
        <v>4350</v>
      </c>
      <c r="J1638" s="1">
        <v>37165</v>
      </c>
    </row>
    <row r="1639" spans="1:11">
      <c r="A1639" t="s">
        <v>4351</v>
      </c>
      <c r="B1639" t="s">
        <v>4352</v>
      </c>
      <c r="C1639">
        <v>34</v>
      </c>
      <c r="D1639">
        <v>12.54</v>
      </c>
      <c r="E1639">
        <v>132</v>
      </c>
      <c r="F1639">
        <v>24.38</v>
      </c>
      <c r="G1639">
        <v>-62</v>
      </c>
      <c r="H1639" t="s">
        <v>29</v>
      </c>
      <c r="I1639" t="s">
        <v>4353</v>
      </c>
      <c r="J1639" s="1">
        <v>37530</v>
      </c>
    </row>
    <row r="1640" spans="1:11">
      <c r="A1640" t="s">
        <v>4354</v>
      </c>
      <c r="B1640" t="s">
        <v>4355</v>
      </c>
      <c r="C1640">
        <v>34</v>
      </c>
      <c r="D1640">
        <v>46.7</v>
      </c>
      <c r="E1640">
        <v>133</v>
      </c>
      <c r="F1640">
        <v>47.34</v>
      </c>
      <c r="G1640">
        <v>-100</v>
      </c>
      <c r="H1640" t="s">
        <v>29</v>
      </c>
      <c r="I1640" t="s">
        <v>4356</v>
      </c>
      <c r="J1640" s="1">
        <v>36110</v>
      </c>
    </row>
    <row r="1641" spans="1:11">
      <c r="A1641" t="s">
        <v>4357</v>
      </c>
      <c r="B1641" t="s">
        <v>4358</v>
      </c>
      <c r="C1641">
        <v>34</v>
      </c>
      <c r="D1641">
        <v>57.81</v>
      </c>
      <c r="E1641">
        <v>137</v>
      </c>
      <c r="F1641">
        <v>14.26</v>
      </c>
      <c r="G1641">
        <v>99</v>
      </c>
      <c r="H1641" t="s">
        <v>29</v>
      </c>
      <c r="I1641" t="s">
        <v>4359</v>
      </c>
      <c r="J1641" s="1">
        <v>37892</v>
      </c>
    </row>
    <row r="1642" spans="1:11">
      <c r="A1642" t="s">
        <v>4360</v>
      </c>
      <c r="B1642" t="s">
        <v>4361</v>
      </c>
      <c r="C1642">
        <v>36</v>
      </c>
      <c r="D1642">
        <v>31.96</v>
      </c>
      <c r="E1642">
        <v>137</v>
      </c>
      <c r="F1642">
        <v>49.21</v>
      </c>
      <c r="G1642">
        <v>718</v>
      </c>
      <c r="H1642" t="s">
        <v>29</v>
      </c>
      <c r="I1642" t="s">
        <v>4362</v>
      </c>
      <c r="J1642" s="1">
        <v>37895</v>
      </c>
    </row>
    <row r="1643" spans="1:11">
      <c r="A1643" t="s">
        <v>4363</v>
      </c>
      <c r="B1643" t="s">
        <v>2978</v>
      </c>
      <c r="C1643">
        <v>36</v>
      </c>
      <c r="D1643">
        <v>29.68</v>
      </c>
      <c r="E1643">
        <v>137</v>
      </c>
      <c r="F1643">
        <v>43.43</v>
      </c>
      <c r="G1643">
        <v>1070</v>
      </c>
      <c r="H1643" t="s">
        <v>59</v>
      </c>
      <c r="I1643" t="s">
        <v>2979</v>
      </c>
      <c r="J1643" s="1">
        <v>38889</v>
      </c>
    </row>
    <row r="1644" spans="1:11">
      <c r="A1644" t="s">
        <v>4364</v>
      </c>
      <c r="B1644" t="s">
        <v>4365</v>
      </c>
      <c r="C1644">
        <v>36</v>
      </c>
      <c r="D1644">
        <v>30.02</v>
      </c>
      <c r="E1644">
        <v>139</v>
      </c>
      <c r="F1644">
        <v>19.079999999999998</v>
      </c>
      <c r="G1644">
        <v>463</v>
      </c>
      <c r="H1644" t="s">
        <v>59</v>
      </c>
      <c r="I1644" t="s">
        <v>4366</v>
      </c>
      <c r="J1644" s="1">
        <v>37761</v>
      </c>
      <c r="K1644" s="1">
        <v>38802</v>
      </c>
    </row>
    <row r="1645" spans="1:11">
      <c r="A1645" t="s">
        <v>4367</v>
      </c>
      <c r="B1645" t="s">
        <v>4368</v>
      </c>
      <c r="C1645">
        <v>39</v>
      </c>
      <c r="D1645">
        <v>21.29</v>
      </c>
      <c r="E1645">
        <v>140</v>
      </c>
      <c r="F1645">
        <v>23.21</v>
      </c>
      <c r="G1645">
        <v>-36</v>
      </c>
      <c r="H1645" t="s">
        <v>29</v>
      </c>
      <c r="I1645" t="s">
        <v>4369</v>
      </c>
      <c r="J1645" s="1">
        <v>37165</v>
      </c>
    </row>
    <row r="1646" spans="1:11">
      <c r="A1646" t="s">
        <v>4370</v>
      </c>
      <c r="B1646" t="s">
        <v>4371</v>
      </c>
      <c r="C1646">
        <v>36</v>
      </c>
      <c r="D1646">
        <v>28.08</v>
      </c>
      <c r="E1646">
        <v>137</v>
      </c>
      <c r="F1646">
        <v>52.15</v>
      </c>
      <c r="G1646">
        <v>638</v>
      </c>
      <c r="H1646" t="s">
        <v>29</v>
      </c>
      <c r="I1646" t="s">
        <v>4372</v>
      </c>
      <c r="J1646" s="1">
        <v>40034</v>
      </c>
    </row>
    <row r="1647" spans="1:11">
      <c r="A1647" t="s">
        <v>4373</v>
      </c>
      <c r="B1647" t="s">
        <v>4374</v>
      </c>
      <c r="C1647">
        <v>38</v>
      </c>
      <c r="D1647">
        <v>34.76</v>
      </c>
      <c r="E1647">
        <v>140</v>
      </c>
      <c r="F1647">
        <v>46.82</v>
      </c>
      <c r="G1647">
        <v>-279</v>
      </c>
      <c r="H1647" t="s">
        <v>29</v>
      </c>
      <c r="I1647" t="s">
        <v>4375</v>
      </c>
      <c r="J1647" s="1">
        <v>37165</v>
      </c>
    </row>
    <row r="1648" spans="1:11">
      <c r="A1648" t="s">
        <v>4376</v>
      </c>
      <c r="B1648" t="s">
        <v>4377</v>
      </c>
      <c r="C1648">
        <v>37</v>
      </c>
      <c r="D1648">
        <v>59.29</v>
      </c>
      <c r="E1648">
        <v>139</v>
      </c>
      <c r="F1648">
        <v>48.1</v>
      </c>
      <c r="G1648">
        <v>172</v>
      </c>
      <c r="H1648" t="s">
        <v>29</v>
      </c>
      <c r="I1648" t="s">
        <v>4326</v>
      </c>
      <c r="J1648" s="1">
        <v>37165</v>
      </c>
    </row>
    <row r="1649" spans="1:10">
      <c r="A1649" t="s">
        <v>4378</v>
      </c>
      <c r="B1649" t="s">
        <v>4379</v>
      </c>
      <c r="C1649">
        <v>44</v>
      </c>
      <c r="D1649">
        <v>46.47</v>
      </c>
      <c r="E1649">
        <v>142</v>
      </c>
      <c r="F1649">
        <v>15.25</v>
      </c>
      <c r="G1649">
        <v>-37</v>
      </c>
      <c r="H1649" t="s">
        <v>29</v>
      </c>
      <c r="I1649" t="s">
        <v>4380</v>
      </c>
      <c r="J1649" s="1">
        <v>37165</v>
      </c>
    </row>
    <row r="1650" spans="1:10">
      <c r="A1650" t="s">
        <v>4381</v>
      </c>
      <c r="B1650" t="s">
        <v>4382</v>
      </c>
      <c r="C1650">
        <v>35</v>
      </c>
      <c r="D1650">
        <v>5.51</v>
      </c>
      <c r="E1650">
        <v>132</v>
      </c>
      <c r="F1650">
        <v>31.85</v>
      </c>
      <c r="G1650">
        <v>140</v>
      </c>
      <c r="H1650" t="s">
        <v>29</v>
      </c>
      <c r="I1650" t="s">
        <v>4383</v>
      </c>
      <c r="J1650" s="1">
        <v>36800</v>
      </c>
    </row>
    <row r="1651" spans="1:10">
      <c r="A1651" t="s">
        <v>4384</v>
      </c>
      <c r="B1651" t="s">
        <v>4385</v>
      </c>
      <c r="C1651">
        <v>35</v>
      </c>
      <c r="D1651">
        <v>37.479999999999997</v>
      </c>
      <c r="E1651">
        <v>138</v>
      </c>
      <c r="F1651">
        <v>58.66</v>
      </c>
      <c r="G1651">
        <v>263</v>
      </c>
      <c r="H1651" t="s">
        <v>29</v>
      </c>
      <c r="I1651" t="s">
        <v>4386</v>
      </c>
      <c r="J1651" s="1">
        <v>37896</v>
      </c>
    </row>
    <row r="1652" spans="1:10">
      <c r="A1652" t="s">
        <v>4387</v>
      </c>
      <c r="B1652" t="s">
        <v>4388</v>
      </c>
      <c r="C1652">
        <v>41</v>
      </c>
      <c r="D1652">
        <v>31.64</v>
      </c>
      <c r="E1652">
        <v>140</v>
      </c>
      <c r="F1652">
        <v>54.76</v>
      </c>
      <c r="G1652">
        <v>-92</v>
      </c>
      <c r="H1652" t="s">
        <v>29</v>
      </c>
      <c r="I1652" t="s">
        <v>4389</v>
      </c>
      <c r="J1652" s="1">
        <v>37165</v>
      </c>
    </row>
    <row r="1653" spans="1:10">
      <c r="A1653" t="s">
        <v>4390</v>
      </c>
      <c r="B1653" t="s">
        <v>4391</v>
      </c>
      <c r="C1653">
        <v>32</v>
      </c>
      <c r="D1653">
        <v>50.48</v>
      </c>
      <c r="E1653">
        <v>132</v>
      </c>
      <c r="F1653">
        <v>42.4</v>
      </c>
      <c r="G1653">
        <v>-46</v>
      </c>
      <c r="H1653" t="s">
        <v>29</v>
      </c>
      <c r="I1653" t="s">
        <v>4386</v>
      </c>
      <c r="J1653" s="1">
        <v>36800</v>
      </c>
    </row>
    <row r="1654" spans="1:10">
      <c r="A1654" t="s">
        <v>4392</v>
      </c>
      <c r="B1654" t="s">
        <v>4393</v>
      </c>
      <c r="C1654">
        <v>33</v>
      </c>
      <c r="D1654">
        <v>34.840000000000003</v>
      </c>
      <c r="E1654">
        <v>132</v>
      </c>
      <c r="F1654">
        <v>36.07</v>
      </c>
      <c r="G1654">
        <v>108</v>
      </c>
      <c r="H1654" t="s">
        <v>29</v>
      </c>
      <c r="I1654" t="s">
        <v>4394</v>
      </c>
      <c r="J1654" s="1">
        <v>37465</v>
      </c>
    </row>
    <row r="1655" spans="1:10">
      <c r="A1655" t="s">
        <v>4395</v>
      </c>
      <c r="B1655" t="s">
        <v>4396</v>
      </c>
      <c r="C1655">
        <v>44</v>
      </c>
      <c r="D1655">
        <v>23.06</v>
      </c>
      <c r="E1655">
        <v>143</v>
      </c>
      <c r="F1655">
        <v>14.44</v>
      </c>
      <c r="G1655">
        <v>-72</v>
      </c>
      <c r="H1655" t="s">
        <v>29</v>
      </c>
      <c r="I1655" t="s">
        <v>4397</v>
      </c>
      <c r="J1655" s="1">
        <v>37165</v>
      </c>
    </row>
    <row r="1656" spans="1:10">
      <c r="A1656" t="s">
        <v>4398</v>
      </c>
      <c r="B1656" t="s">
        <v>4399</v>
      </c>
      <c r="C1656">
        <v>44</v>
      </c>
      <c r="D1656">
        <v>25.4</v>
      </c>
      <c r="E1656">
        <v>143</v>
      </c>
      <c r="F1656">
        <v>1.58</v>
      </c>
      <c r="G1656">
        <v>-77</v>
      </c>
      <c r="H1656" t="s">
        <v>29</v>
      </c>
      <c r="I1656" t="s">
        <v>4400</v>
      </c>
      <c r="J1656" s="1">
        <v>37165</v>
      </c>
    </row>
    <row r="1657" spans="1:10">
      <c r="A1657" t="s">
        <v>4401</v>
      </c>
      <c r="B1657" t="s">
        <v>4402</v>
      </c>
      <c r="C1657">
        <v>44</v>
      </c>
      <c r="D1657">
        <v>5.86</v>
      </c>
      <c r="E1657">
        <v>141</v>
      </c>
      <c r="F1657">
        <v>57.72</v>
      </c>
      <c r="G1657">
        <v>0</v>
      </c>
      <c r="H1657" t="s">
        <v>29</v>
      </c>
      <c r="I1657" t="s">
        <v>4403</v>
      </c>
      <c r="J1657" s="1">
        <v>37165</v>
      </c>
    </row>
    <row r="1658" spans="1:10">
      <c r="A1658" t="s">
        <v>4404</v>
      </c>
      <c r="B1658" t="s">
        <v>4405</v>
      </c>
      <c r="C1658">
        <v>44</v>
      </c>
      <c r="D1658">
        <v>1.52</v>
      </c>
      <c r="E1658">
        <v>141</v>
      </c>
      <c r="F1658">
        <v>47.26</v>
      </c>
      <c r="G1658">
        <v>-86</v>
      </c>
      <c r="H1658" t="s">
        <v>29</v>
      </c>
      <c r="I1658" t="s">
        <v>4406</v>
      </c>
      <c r="J1658" s="1">
        <v>37165</v>
      </c>
    </row>
    <row r="1659" spans="1:10">
      <c r="A1659" t="s">
        <v>4407</v>
      </c>
      <c r="B1659" t="s">
        <v>4408</v>
      </c>
      <c r="C1659">
        <v>34</v>
      </c>
      <c r="D1659">
        <v>42.95</v>
      </c>
      <c r="E1659">
        <v>135</v>
      </c>
      <c r="F1659">
        <v>31.19</v>
      </c>
      <c r="G1659">
        <v>-1002</v>
      </c>
      <c r="H1659" t="s">
        <v>29</v>
      </c>
      <c r="I1659" t="s">
        <v>4409</v>
      </c>
      <c r="J1659" s="1">
        <v>38821</v>
      </c>
    </row>
    <row r="1660" spans="1:10">
      <c r="A1660" t="s">
        <v>4410</v>
      </c>
      <c r="B1660" t="s">
        <v>4411</v>
      </c>
      <c r="C1660">
        <v>36</v>
      </c>
      <c r="D1660">
        <v>37.9</v>
      </c>
      <c r="E1660">
        <v>137</v>
      </c>
      <c r="F1660">
        <v>57.94</v>
      </c>
      <c r="G1660">
        <v>493</v>
      </c>
      <c r="H1660" t="s">
        <v>29</v>
      </c>
      <c r="I1660" t="s">
        <v>4412</v>
      </c>
      <c r="J1660" s="1">
        <v>39832</v>
      </c>
    </row>
    <row r="1661" spans="1:10">
      <c r="A1661" t="s">
        <v>4413</v>
      </c>
      <c r="B1661" t="s">
        <v>4414</v>
      </c>
      <c r="C1661">
        <v>31</v>
      </c>
      <c r="D1661">
        <v>33.71</v>
      </c>
      <c r="E1661">
        <v>130</v>
      </c>
      <c r="F1661">
        <v>59.81</v>
      </c>
      <c r="G1661">
        <v>-54</v>
      </c>
      <c r="H1661" t="s">
        <v>29</v>
      </c>
      <c r="I1661" t="s">
        <v>4415</v>
      </c>
      <c r="J1661" s="1">
        <v>36916</v>
      </c>
    </row>
    <row r="1662" spans="1:10">
      <c r="A1662" t="s">
        <v>4416</v>
      </c>
      <c r="B1662" t="s">
        <v>4417</v>
      </c>
      <c r="C1662">
        <v>35</v>
      </c>
      <c r="D1662">
        <v>56.9</v>
      </c>
      <c r="E1662">
        <v>136</v>
      </c>
      <c r="F1662">
        <v>3.34</v>
      </c>
      <c r="G1662">
        <v>18</v>
      </c>
      <c r="H1662" t="s">
        <v>29</v>
      </c>
      <c r="I1662" t="s">
        <v>4418</v>
      </c>
      <c r="J1662" s="1">
        <v>37043</v>
      </c>
    </row>
    <row r="1663" spans="1:10">
      <c r="A1663" t="s">
        <v>4419</v>
      </c>
      <c r="B1663" t="s">
        <v>4420</v>
      </c>
      <c r="C1663">
        <v>36</v>
      </c>
      <c r="D1663">
        <v>48.53</v>
      </c>
      <c r="E1663">
        <v>137</v>
      </c>
      <c r="F1663">
        <v>54.23</v>
      </c>
      <c r="G1663">
        <v>538</v>
      </c>
      <c r="H1663" t="s">
        <v>29</v>
      </c>
      <c r="I1663" t="s">
        <v>4421</v>
      </c>
      <c r="J1663" s="1">
        <v>40238</v>
      </c>
    </row>
    <row r="1664" spans="1:10">
      <c r="A1664" t="s">
        <v>4422</v>
      </c>
      <c r="B1664" t="s">
        <v>4423</v>
      </c>
      <c r="C1664">
        <v>33</v>
      </c>
      <c r="D1664">
        <v>41.69</v>
      </c>
      <c r="E1664">
        <v>135</v>
      </c>
      <c r="F1664">
        <v>35.72</v>
      </c>
      <c r="G1664">
        <v>118</v>
      </c>
      <c r="H1664" t="s">
        <v>29</v>
      </c>
      <c r="I1664" t="s">
        <v>4424</v>
      </c>
      <c r="J1664" s="1">
        <v>36110</v>
      </c>
    </row>
    <row r="1665" spans="1:10">
      <c r="A1665" t="s">
        <v>4425</v>
      </c>
      <c r="B1665" t="s">
        <v>4426</v>
      </c>
      <c r="C1665">
        <v>35</v>
      </c>
      <c r="D1665">
        <v>14.89</v>
      </c>
      <c r="E1665">
        <v>135</v>
      </c>
      <c r="F1665">
        <v>52.03</v>
      </c>
      <c r="G1665">
        <v>205</v>
      </c>
      <c r="H1665" t="s">
        <v>29</v>
      </c>
      <c r="I1665" t="s">
        <v>4427</v>
      </c>
      <c r="J1665" s="1">
        <v>36104</v>
      </c>
    </row>
    <row r="1666" spans="1:10">
      <c r="A1666" t="s">
        <v>4428</v>
      </c>
      <c r="B1666" t="s">
        <v>4429</v>
      </c>
      <c r="C1666">
        <v>36</v>
      </c>
      <c r="D1666">
        <v>51.47</v>
      </c>
      <c r="E1666">
        <v>140</v>
      </c>
      <c r="F1666">
        <v>1.35</v>
      </c>
      <c r="G1666">
        <v>69</v>
      </c>
      <c r="H1666" t="s">
        <v>29</v>
      </c>
      <c r="I1666" t="s">
        <v>4430</v>
      </c>
      <c r="J1666" s="1">
        <v>37165</v>
      </c>
    </row>
    <row r="1667" spans="1:10">
      <c r="A1667" t="s">
        <v>4431</v>
      </c>
      <c r="B1667" t="s">
        <v>4432</v>
      </c>
      <c r="C1667">
        <v>44</v>
      </c>
      <c r="D1667">
        <v>31.66</v>
      </c>
      <c r="E1667">
        <v>142</v>
      </c>
      <c r="F1667">
        <v>50.66</v>
      </c>
      <c r="G1667">
        <v>3</v>
      </c>
      <c r="H1667" t="s">
        <v>29</v>
      </c>
      <c r="I1667" t="s">
        <v>4433</v>
      </c>
      <c r="J1667" s="1">
        <v>37165</v>
      </c>
    </row>
    <row r="1668" spans="1:10">
      <c r="A1668" t="s">
        <v>4434</v>
      </c>
      <c r="B1668" t="s">
        <v>4435</v>
      </c>
      <c r="C1668">
        <v>40</v>
      </c>
      <c r="D1668">
        <v>29.05</v>
      </c>
      <c r="E1668">
        <v>140</v>
      </c>
      <c r="F1668">
        <v>33.39</v>
      </c>
      <c r="G1668">
        <v>28</v>
      </c>
      <c r="H1668" t="s">
        <v>29</v>
      </c>
      <c r="I1668" t="s">
        <v>4436</v>
      </c>
      <c r="J1668" s="1">
        <v>37165</v>
      </c>
    </row>
    <row r="1669" spans="1:10">
      <c r="A1669" t="s">
        <v>4437</v>
      </c>
      <c r="B1669" t="s">
        <v>4438</v>
      </c>
      <c r="C1669">
        <v>34</v>
      </c>
      <c r="D1669">
        <v>3.82</v>
      </c>
      <c r="E1669">
        <v>136</v>
      </c>
      <c r="F1669">
        <v>10.130000000000001</v>
      </c>
      <c r="G1669">
        <v>-16</v>
      </c>
      <c r="H1669" t="s">
        <v>29</v>
      </c>
      <c r="I1669" t="s">
        <v>4439</v>
      </c>
      <c r="J1669" s="1">
        <v>37531</v>
      </c>
    </row>
    <row r="1670" spans="1:10">
      <c r="A1670" t="s">
        <v>4440</v>
      </c>
      <c r="B1670" t="s">
        <v>2992</v>
      </c>
      <c r="C1670">
        <v>34</v>
      </c>
      <c r="D1670">
        <v>45.97</v>
      </c>
      <c r="E1670">
        <v>136</v>
      </c>
      <c r="F1670">
        <v>17.010000000000002</v>
      </c>
      <c r="G1670">
        <v>80</v>
      </c>
      <c r="H1670" t="s">
        <v>29</v>
      </c>
      <c r="I1670" t="s">
        <v>2993</v>
      </c>
      <c r="J1670" s="1">
        <v>37456</v>
      </c>
    </row>
    <row r="1671" spans="1:10">
      <c r="A1671" t="s">
        <v>4441</v>
      </c>
      <c r="B1671" t="s">
        <v>4442</v>
      </c>
      <c r="C1671">
        <v>43</v>
      </c>
      <c r="D1671">
        <v>44.51</v>
      </c>
      <c r="E1671">
        <v>143</v>
      </c>
      <c r="F1671">
        <v>27.08</v>
      </c>
      <c r="G1671">
        <v>214</v>
      </c>
      <c r="H1671" t="s">
        <v>29</v>
      </c>
      <c r="I1671" t="s">
        <v>4443</v>
      </c>
      <c r="J1671" s="1">
        <v>37165</v>
      </c>
    </row>
    <row r="1672" spans="1:10">
      <c r="A1672" t="s">
        <v>4444</v>
      </c>
      <c r="B1672" t="s">
        <v>4445</v>
      </c>
      <c r="C1672">
        <v>38</v>
      </c>
      <c r="D1672">
        <v>20.399999999999999</v>
      </c>
      <c r="E1672">
        <v>140</v>
      </c>
      <c r="F1672">
        <v>57.31</v>
      </c>
      <c r="G1672">
        <v>-1004</v>
      </c>
      <c r="H1672" t="s">
        <v>29</v>
      </c>
      <c r="I1672" t="s">
        <v>4446</v>
      </c>
      <c r="J1672" s="1">
        <v>41425</v>
      </c>
    </row>
    <row r="1673" spans="1:10">
      <c r="A1673" t="s">
        <v>4447</v>
      </c>
      <c r="B1673" t="s">
        <v>4448</v>
      </c>
      <c r="C1673">
        <v>43</v>
      </c>
      <c r="D1673">
        <v>28.1</v>
      </c>
      <c r="E1673">
        <v>143</v>
      </c>
      <c r="F1673">
        <v>40.98</v>
      </c>
      <c r="G1673">
        <v>128</v>
      </c>
      <c r="H1673" t="s">
        <v>29</v>
      </c>
      <c r="I1673" t="s">
        <v>4449</v>
      </c>
      <c r="J1673" s="1">
        <v>37165</v>
      </c>
    </row>
    <row r="1674" spans="1:10">
      <c r="A1674" t="s">
        <v>4450</v>
      </c>
      <c r="B1674" t="s">
        <v>4451</v>
      </c>
      <c r="C1674">
        <v>40</v>
      </c>
      <c r="D1674">
        <v>57.98</v>
      </c>
      <c r="E1674">
        <v>141</v>
      </c>
      <c r="F1674">
        <v>22.43</v>
      </c>
      <c r="G1674">
        <v>-97</v>
      </c>
      <c r="H1674" t="s">
        <v>29</v>
      </c>
      <c r="I1674" t="s">
        <v>4452</v>
      </c>
      <c r="J1674" s="1">
        <v>37165</v>
      </c>
    </row>
    <row r="1675" spans="1:10">
      <c r="A1675" t="s">
        <v>4453</v>
      </c>
      <c r="B1675" t="s">
        <v>4454</v>
      </c>
      <c r="C1675">
        <v>42</v>
      </c>
      <c r="D1675">
        <v>49.85</v>
      </c>
      <c r="E1675">
        <v>140</v>
      </c>
      <c r="F1675">
        <v>28.99</v>
      </c>
      <c r="G1675">
        <v>-93</v>
      </c>
      <c r="H1675" t="s">
        <v>29</v>
      </c>
      <c r="I1675" t="s">
        <v>4455</v>
      </c>
      <c r="J1675" s="1">
        <v>37165</v>
      </c>
    </row>
    <row r="1676" spans="1:10">
      <c r="A1676" t="s">
        <v>4456</v>
      </c>
      <c r="B1676" t="s">
        <v>4457</v>
      </c>
      <c r="C1676">
        <v>39</v>
      </c>
      <c r="D1676">
        <v>1.84</v>
      </c>
      <c r="E1676">
        <v>141</v>
      </c>
      <c r="F1676">
        <v>31.92</v>
      </c>
      <c r="G1676">
        <v>-22</v>
      </c>
      <c r="H1676" t="s">
        <v>29</v>
      </c>
      <c r="I1676" t="s">
        <v>4458</v>
      </c>
      <c r="J1676" s="1">
        <v>37165</v>
      </c>
    </row>
    <row r="1677" spans="1:10">
      <c r="A1677" t="s">
        <v>4459</v>
      </c>
      <c r="B1677" t="s">
        <v>4460</v>
      </c>
      <c r="C1677">
        <v>34</v>
      </c>
      <c r="D1677">
        <v>0.67</v>
      </c>
      <c r="E1677">
        <v>134</v>
      </c>
      <c r="F1677">
        <v>5.51</v>
      </c>
      <c r="G1677">
        <v>89</v>
      </c>
      <c r="H1677" t="s">
        <v>29</v>
      </c>
      <c r="I1677" t="s">
        <v>4461</v>
      </c>
      <c r="J1677" s="1">
        <v>36800</v>
      </c>
    </row>
    <row r="1678" spans="1:10">
      <c r="A1678" t="s">
        <v>4462</v>
      </c>
      <c r="B1678" t="s">
        <v>4463</v>
      </c>
      <c r="C1678">
        <v>41</v>
      </c>
      <c r="D1678">
        <v>24.29</v>
      </c>
      <c r="E1678">
        <v>140</v>
      </c>
      <c r="F1678">
        <v>51.4</v>
      </c>
      <c r="G1678">
        <v>-172</v>
      </c>
      <c r="H1678" t="s">
        <v>29</v>
      </c>
      <c r="I1678" t="s">
        <v>4464</v>
      </c>
      <c r="J1678" s="1">
        <v>37165</v>
      </c>
    </row>
    <row r="1679" spans="1:10">
      <c r="A1679" t="s">
        <v>4465</v>
      </c>
      <c r="B1679" t="s">
        <v>4466</v>
      </c>
      <c r="C1679">
        <v>36</v>
      </c>
      <c r="D1679">
        <v>8.5500000000000007</v>
      </c>
      <c r="E1679">
        <v>138</v>
      </c>
      <c r="F1679">
        <v>33.020000000000003</v>
      </c>
      <c r="G1679">
        <v>758</v>
      </c>
      <c r="H1679" t="s">
        <v>29</v>
      </c>
      <c r="I1679" t="s">
        <v>4467</v>
      </c>
      <c r="J1679" s="1">
        <v>37896</v>
      </c>
    </row>
    <row r="1680" spans="1:10">
      <c r="A1680" t="s">
        <v>4468</v>
      </c>
      <c r="B1680" t="s">
        <v>4469</v>
      </c>
      <c r="C1680">
        <v>42</v>
      </c>
      <c r="D1680">
        <v>7.98</v>
      </c>
      <c r="E1680">
        <v>142</v>
      </c>
      <c r="F1680">
        <v>54.98</v>
      </c>
      <c r="G1680">
        <v>-63</v>
      </c>
      <c r="H1680" t="s">
        <v>29</v>
      </c>
      <c r="I1680" t="s">
        <v>4470</v>
      </c>
      <c r="J1680" s="1">
        <v>37165</v>
      </c>
    </row>
    <row r="1681" spans="1:10">
      <c r="A1681" t="s">
        <v>4471</v>
      </c>
      <c r="B1681" t="s">
        <v>2366</v>
      </c>
      <c r="C1681">
        <v>31</v>
      </c>
      <c r="D1681">
        <v>5.38</v>
      </c>
      <c r="E1681">
        <v>130</v>
      </c>
      <c r="F1681">
        <v>41.93</v>
      </c>
      <c r="G1681">
        <v>-114</v>
      </c>
      <c r="H1681" t="s">
        <v>29</v>
      </c>
      <c r="I1681" t="s">
        <v>2367</v>
      </c>
      <c r="J1681" s="1">
        <v>36800</v>
      </c>
    </row>
    <row r="1682" spans="1:10">
      <c r="A1682" t="s">
        <v>4472</v>
      </c>
      <c r="B1682" t="s">
        <v>4473</v>
      </c>
      <c r="C1682">
        <v>32</v>
      </c>
      <c r="D1682">
        <v>28.52</v>
      </c>
      <c r="E1682">
        <v>131</v>
      </c>
      <c r="F1682">
        <v>6.26</v>
      </c>
      <c r="G1682">
        <v>317</v>
      </c>
      <c r="H1682" t="s">
        <v>29</v>
      </c>
      <c r="I1682" t="s">
        <v>4474</v>
      </c>
      <c r="J1682" s="1">
        <v>36833</v>
      </c>
    </row>
    <row r="1683" spans="1:10">
      <c r="A1683" t="s">
        <v>4475</v>
      </c>
      <c r="B1683" t="s">
        <v>4476</v>
      </c>
      <c r="C1683">
        <v>35</v>
      </c>
      <c r="D1683">
        <v>12.17</v>
      </c>
      <c r="E1683">
        <v>138</v>
      </c>
      <c r="F1683">
        <v>33.950000000000003</v>
      </c>
      <c r="G1683">
        <v>-226</v>
      </c>
      <c r="H1683" t="s">
        <v>29</v>
      </c>
      <c r="I1683" t="s">
        <v>4477</v>
      </c>
      <c r="J1683" s="1">
        <v>37891</v>
      </c>
    </row>
    <row r="1684" spans="1:10">
      <c r="A1684" t="s">
        <v>4478</v>
      </c>
      <c r="B1684" t="s">
        <v>4479</v>
      </c>
      <c r="C1684">
        <v>33</v>
      </c>
      <c r="D1684">
        <v>12.73</v>
      </c>
      <c r="E1684">
        <v>129</v>
      </c>
      <c r="F1684">
        <v>45.91</v>
      </c>
      <c r="G1684">
        <v>27</v>
      </c>
      <c r="H1684" t="s">
        <v>29</v>
      </c>
      <c r="I1684" t="s">
        <v>4480</v>
      </c>
      <c r="J1684" s="1">
        <v>36800</v>
      </c>
    </row>
    <row r="1685" spans="1:10">
      <c r="A1685" t="s">
        <v>4481</v>
      </c>
      <c r="B1685" t="s">
        <v>4482</v>
      </c>
      <c r="C1685">
        <v>33</v>
      </c>
      <c r="D1685">
        <v>7.54</v>
      </c>
      <c r="E1685">
        <v>129</v>
      </c>
      <c r="F1685">
        <v>48.61</v>
      </c>
      <c r="G1685">
        <v>-191</v>
      </c>
      <c r="H1685" t="s">
        <v>29</v>
      </c>
      <c r="I1685" t="s">
        <v>4483</v>
      </c>
      <c r="J1685" s="1">
        <v>36800</v>
      </c>
    </row>
    <row r="1686" spans="1:10">
      <c r="A1686" t="s">
        <v>4484</v>
      </c>
      <c r="B1686" t="s">
        <v>4485</v>
      </c>
      <c r="C1686">
        <v>43</v>
      </c>
      <c r="D1686">
        <v>23.09</v>
      </c>
      <c r="E1686">
        <v>144</v>
      </c>
      <c r="F1686">
        <v>37.67</v>
      </c>
      <c r="G1686">
        <v>-25</v>
      </c>
      <c r="H1686" t="s">
        <v>29</v>
      </c>
      <c r="I1686" t="s">
        <v>4486</v>
      </c>
      <c r="J1686" s="1">
        <v>37165</v>
      </c>
    </row>
    <row r="1687" spans="1:10">
      <c r="A1687" t="s">
        <v>4487</v>
      </c>
      <c r="B1687" t="s">
        <v>4488</v>
      </c>
      <c r="C1687">
        <v>43</v>
      </c>
      <c r="D1687">
        <v>12.83</v>
      </c>
      <c r="E1687">
        <v>144</v>
      </c>
      <c r="F1687">
        <v>40.82</v>
      </c>
      <c r="G1687">
        <v>-213</v>
      </c>
      <c r="H1687" t="s">
        <v>29</v>
      </c>
      <c r="I1687" t="s">
        <v>4489</v>
      </c>
      <c r="J1687" s="1">
        <v>37165</v>
      </c>
    </row>
    <row r="1688" spans="1:10">
      <c r="A1688" t="s">
        <v>4490</v>
      </c>
      <c r="B1688" t="s">
        <v>4491</v>
      </c>
      <c r="C1688">
        <v>35</v>
      </c>
      <c r="D1688">
        <v>13.46</v>
      </c>
      <c r="E1688">
        <v>132</v>
      </c>
      <c r="F1688">
        <v>43.34</v>
      </c>
      <c r="G1688">
        <v>9</v>
      </c>
      <c r="H1688" t="s">
        <v>29</v>
      </c>
      <c r="I1688" t="s">
        <v>4492</v>
      </c>
      <c r="J1688" s="1">
        <v>36949</v>
      </c>
    </row>
    <row r="1689" spans="1:10">
      <c r="A1689" t="s">
        <v>4493</v>
      </c>
      <c r="B1689" t="s">
        <v>2995</v>
      </c>
      <c r="C1689">
        <v>35</v>
      </c>
      <c r="D1689">
        <v>52.05</v>
      </c>
      <c r="E1689">
        <v>138</v>
      </c>
      <c r="F1689">
        <v>34.43</v>
      </c>
      <c r="G1689">
        <v>1270</v>
      </c>
      <c r="H1689" t="s">
        <v>29</v>
      </c>
      <c r="I1689" t="s">
        <v>2996</v>
      </c>
      <c r="J1689" s="1">
        <v>37757</v>
      </c>
    </row>
    <row r="1690" spans="1:10">
      <c r="A1690" t="s">
        <v>4494</v>
      </c>
      <c r="B1690" t="s">
        <v>4495</v>
      </c>
      <c r="C1690">
        <v>32</v>
      </c>
      <c r="D1690">
        <v>1.25</v>
      </c>
      <c r="E1690">
        <v>131</v>
      </c>
      <c r="F1690">
        <v>28.2</v>
      </c>
      <c r="G1690">
        <v>-202</v>
      </c>
      <c r="H1690" t="s">
        <v>29</v>
      </c>
      <c r="I1690" t="s">
        <v>4496</v>
      </c>
      <c r="J1690" s="1">
        <v>36800</v>
      </c>
    </row>
    <row r="1691" spans="1:10">
      <c r="A1691" t="s">
        <v>4497</v>
      </c>
      <c r="B1691" t="s">
        <v>4498</v>
      </c>
      <c r="C1691">
        <v>31</v>
      </c>
      <c r="D1691">
        <v>50.24</v>
      </c>
      <c r="E1691">
        <v>130</v>
      </c>
      <c r="F1691">
        <v>21.61</v>
      </c>
      <c r="G1691">
        <v>-87</v>
      </c>
      <c r="H1691" t="s">
        <v>29</v>
      </c>
      <c r="I1691" t="s">
        <v>3900</v>
      </c>
      <c r="J1691" s="1">
        <v>36800</v>
      </c>
    </row>
    <row r="1692" spans="1:10">
      <c r="A1692" t="s">
        <v>4499</v>
      </c>
      <c r="B1692" t="s">
        <v>4500</v>
      </c>
      <c r="C1692">
        <v>34</v>
      </c>
      <c r="D1692">
        <v>45.01</v>
      </c>
      <c r="E1692">
        <v>134</v>
      </c>
      <c r="F1692">
        <v>4.21</v>
      </c>
      <c r="G1692">
        <v>-171</v>
      </c>
      <c r="H1692" t="s">
        <v>29</v>
      </c>
      <c r="I1692" t="s">
        <v>4501</v>
      </c>
      <c r="J1692" s="1">
        <v>36110</v>
      </c>
    </row>
    <row r="1693" spans="1:10">
      <c r="A1693" t="s">
        <v>4502</v>
      </c>
      <c r="B1693" t="s">
        <v>4503</v>
      </c>
      <c r="C1693">
        <v>45</v>
      </c>
      <c r="D1693">
        <v>20.079999999999998</v>
      </c>
      <c r="E1693">
        <v>142</v>
      </c>
      <c r="F1693">
        <v>7.11</v>
      </c>
      <c r="G1693">
        <v>-82</v>
      </c>
      <c r="H1693" t="s">
        <v>29</v>
      </c>
      <c r="I1693" t="s">
        <v>4504</v>
      </c>
      <c r="J1693" s="1">
        <v>37165</v>
      </c>
    </row>
    <row r="1694" spans="1:10">
      <c r="A1694" t="s">
        <v>4505</v>
      </c>
      <c r="B1694" t="s">
        <v>4506</v>
      </c>
      <c r="C1694">
        <v>45</v>
      </c>
      <c r="D1694">
        <v>12.98</v>
      </c>
      <c r="E1694">
        <v>142</v>
      </c>
      <c r="F1694">
        <v>13.52</v>
      </c>
      <c r="G1694">
        <v>-97</v>
      </c>
      <c r="H1694" t="s">
        <v>29</v>
      </c>
      <c r="I1694" t="s">
        <v>4507</v>
      </c>
      <c r="J1694" s="1">
        <v>37165</v>
      </c>
    </row>
    <row r="1695" spans="1:10">
      <c r="A1695" t="s">
        <v>4508</v>
      </c>
      <c r="B1695" t="s">
        <v>4509</v>
      </c>
      <c r="C1695">
        <v>35</v>
      </c>
      <c r="D1695">
        <v>2.96</v>
      </c>
      <c r="E1695">
        <v>133</v>
      </c>
      <c r="F1695">
        <v>19.010000000000002</v>
      </c>
      <c r="G1695">
        <v>464</v>
      </c>
      <c r="H1695" t="s">
        <v>29</v>
      </c>
      <c r="I1695" t="s">
        <v>4510</v>
      </c>
      <c r="J1695" s="1">
        <v>36810</v>
      </c>
    </row>
    <row r="1696" spans="1:10">
      <c r="A1696" t="s">
        <v>4511</v>
      </c>
      <c r="B1696" t="s">
        <v>4512</v>
      </c>
      <c r="C1696">
        <v>34</v>
      </c>
      <c r="D1696">
        <v>51.18</v>
      </c>
      <c r="E1696">
        <v>136</v>
      </c>
      <c r="F1696">
        <v>1.9</v>
      </c>
      <c r="G1696">
        <v>160</v>
      </c>
      <c r="H1696" t="s">
        <v>29</v>
      </c>
      <c r="I1696" t="s">
        <v>4513</v>
      </c>
      <c r="J1696" s="1">
        <v>36110</v>
      </c>
    </row>
    <row r="1697" spans="1:11">
      <c r="A1697" t="s">
        <v>4514</v>
      </c>
      <c r="B1697" t="s">
        <v>4515</v>
      </c>
      <c r="C1697">
        <v>34</v>
      </c>
      <c r="D1697">
        <v>55.88</v>
      </c>
      <c r="E1697">
        <v>134</v>
      </c>
      <c r="F1697">
        <v>32.54</v>
      </c>
      <c r="G1697">
        <v>-30</v>
      </c>
      <c r="H1697" t="s">
        <v>29</v>
      </c>
      <c r="I1697" t="s">
        <v>4516</v>
      </c>
      <c r="J1697" s="1">
        <v>36800</v>
      </c>
    </row>
    <row r="1698" spans="1:11">
      <c r="A1698" t="s">
        <v>4517</v>
      </c>
      <c r="B1698" t="s">
        <v>4518</v>
      </c>
      <c r="C1698">
        <v>33</v>
      </c>
      <c r="D1698">
        <v>31.76</v>
      </c>
      <c r="E1698">
        <v>130</v>
      </c>
      <c r="F1698">
        <v>57.02</v>
      </c>
      <c r="G1698">
        <v>270</v>
      </c>
      <c r="H1698" t="s">
        <v>29</v>
      </c>
      <c r="I1698" t="s">
        <v>4519</v>
      </c>
      <c r="J1698" s="1">
        <v>36800</v>
      </c>
    </row>
    <row r="1699" spans="1:11">
      <c r="A1699" t="s">
        <v>4520</v>
      </c>
      <c r="B1699" t="s">
        <v>4509</v>
      </c>
      <c r="C1699">
        <v>40</v>
      </c>
      <c r="D1699">
        <v>27.74</v>
      </c>
      <c r="E1699">
        <v>141</v>
      </c>
      <c r="F1699">
        <v>5.54</v>
      </c>
      <c r="G1699">
        <v>163</v>
      </c>
      <c r="H1699" t="s">
        <v>29</v>
      </c>
      <c r="I1699" t="s">
        <v>4521</v>
      </c>
      <c r="J1699" s="1">
        <v>37165</v>
      </c>
    </row>
    <row r="1700" spans="1:11">
      <c r="A1700" t="s">
        <v>4522</v>
      </c>
      <c r="B1700" t="s">
        <v>4523</v>
      </c>
      <c r="C1700">
        <v>35</v>
      </c>
      <c r="D1700">
        <v>29.74</v>
      </c>
      <c r="E1700">
        <v>138</v>
      </c>
      <c r="F1700">
        <v>36.51</v>
      </c>
      <c r="G1700">
        <v>950</v>
      </c>
      <c r="H1700" t="s">
        <v>59</v>
      </c>
      <c r="I1700" t="s">
        <v>4524</v>
      </c>
      <c r="K1700" s="1">
        <v>38448</v>
      </c>
    </row>
    <row r="1701" spans="1:11">
      <c r="A1701" t="s">
        <v>4525</v>
      </c>
      <c r="B1701" t="s">
        <v>4526</v>
      </c>
      <c r="C1701">
        <v>37</v>
      </c>
      <c r="D1701">
        <v>3.2</v>
      </c>
      <c r="E1701">
        <v>136</v>
      </c>
      <c r="F1701">
        <v>49.24</v>
      </c>
      <c r="G1701">
        <v>-182</v>
      </c>
      <c r="H1701" t="s">
        <v>29</v>
      </c>
      <c r="I1701" t="s">
        <v>4527</v>
      </c>
      <c r="J1701" s="1">
        <v>37530</v>
      </c>
    </row>
    <row r="1702" spans="1:11">
      <c r="A1702" t="s">
        <v>4528</v>
      </c>
      <c r="B1702" t="s">
        <v>4529</v>
      </c>
      <c r="C1702">
        <v>35</v>
      </c>
      <c r="D1702">
        <v>47.8</v>
      </c>
      <c r="E1702">
        <v>140</v>
      </c>
      <c r="F1702">
        <v>1.24</v>
      </c>
      <c r="G1702">
        <v>-2277</v>
      </c>
      <c r="H1702" t="s">
        <v>29</v>
      </c>
      <c r="I1702" t="s">
        <v>2999</v>
      </c>
      <c r="J1702" s="1">
        <v>37713</v>
      </c>
    </row>
    <row r="1703" spans="1:11">
      <c r="A1703" t="s">
        <v>4530</v>
      </c>
      <c r="B1703" t="s">
        <v>4531</v>
      </c>
      <c r="C1703">
        <v>42</v>
      </c>
      <c r="D1703">
        <v>52.45</v>
      </c>
      <c r="E1703">
        <v>142</v>
      </c>
      <c r="F1703">
        <v>52.98</v>
      </c>
      <c r="G1703">
        <v>318</v>
      </c>
      <c r="H1703" t="s">
        <v>29</v>
      </c>
      <c r="I1703" t="s">
        <v>4532</v>
      </c>
      <c r="J1703" s="1">
        <v>37165</v>
      </c>
    </row>
    <row r="1704" spans="1:11">
      <c r="A1704" t="s">
        <v>4533</v>
      </c>
      <c r="B1704" t="s">
        <v>4534</v>
      </c>
      <c r="C1704">
        <v>32</v>
      </c>
      <c r="D1704">
        <v>55.67</v>
      </c>
      <c r="E1704">
        <v>131</v>
      </c>
      <c r="F1704">
        <v>52.17</v>
      </c>
      <c r="G1704">
        <v>-18</v>
      </c>
      <c r="H1704" t="s">
        <v>29</v>
      </c>
      <c r="I1704" t="s">
        <v>4535</v>
      </c>
      <c r="J1704" s="1">
        <v>36800</v>
      </c>
    </row>
    <row r="1705" spans="1:11">
      <c r="A1705" t="s">
        <v>4536</v>
      </c>
      <c r="B1705" t="s">
        <v>4515</v>
      </c>
      <c r="C1705">
        <v>33</v>
      </c>
      <c r="D1705">
        <v>54.92</v>
      </c>
      <c r="E1705">
        <v>133</v>
      </c>
      <c r="F1705">
        <v>38.979999999999997</v>
      </c>
      <c r="G1705">
        <v>204</v>
      </c>
      <c r="H1705" t="s">
        <v>29</v>
      </c>
      <c r="I1705" t="s">
        <v>4516</v>
      </c>
      <c r="J1705" s="1">
        <v>36800</v>
      </c>
    </row>
    <row r="1706" spans="1:11">
      <c r="A1706" t="s">
        <v>4537</v>
      </c>
      <c r="B1706" t="s">
        <v>4538</v>
      </c>
      <c r="C1706">
        <v>38</v>
      </c>
      <c r="D1706">
        <v>0.55000000000000004</v>
      </c>
      <c r="E1706">
        <v>140</v>
      </c>
      <c r="F1706">
        <v>36.159999999999997</v>
      </c>
      <c r="G1706">
        <v>29</v>
      </c>
      <c r="H1706" t="s">
        <v>29</v>
      </c>
      <c r="I1706" t="s">
        <v>4539</v>
      </c>
      <c r="J1706" s="1">
        <v>37165</v>
      </c>
    </row>
    <row r="1707" spans="1:11">
      <c r="A1707" t="s">
        <v>4540</v>
      </c>
      <c r="B1707" t="s">
        <v>3001</v>
      </c>
      <c r="C1707">
        <v>35</v>
      </c>
      <c r="D1707">
        <v>6.88</v>
      </c>
      <c r="E1707">
        <v>138</v>
      </c>
      <c r="F1707">
        <v>19.600000000000001</v>
      </c>
      <c r="G1707">
        <v>77</v>
      </c>
      <c r="H1707" t="s">
        <v>29</v>
      </c>
      <c r="I1707" t="s">
        <v>3002</v>
      </c>
      <c r="J1707" s="1">
        <v>38811</v>
      </c>
    </row>
    <row r="1708" spans="1:11">
      <c r="A1708" t="s">
        <v>4541</v>
      </c>
      <c r="B1708" t="s">
        <v>4542</v>
      </c>
      <c r="C1708">
        <v>33</v>
      </c>
      <c r="D1708">
        <v>51.9</v>
      </c>
      <c r="E1708">
        <v>133</v>
      </c>
      <c r="F1708">
        <v>11.04</v>
      </c>
      <c r="G1708">
        <v>-36</v>
      </c>
      <c r="H1708" t="s">
        <v>29</v>
      </c>
      <c r="I1708" t="s">
        <v>4543</v>
      </c>
      <c r="J1708" s="1">
        <v>36800</v>
      </c>
    </row>
    <row r="1709" spans="1:11">
      <c r="A1709" t="s">
        <v>4544</v>
      </c>
      <c r="B1709" t="s">
        <v>4545</v>
      </c>
      <c r="C1709">
        <v>35</v>
      </c>
      <c r="D1709">
        <v>21.89</v>
      </c>
      <c r="E1709">
        <v>133</v>
      </c>
      <c r="F1709">
        <v>44.92</v>
      </c>
      <c r="G1709">
        <v>33</v>
      </c>
      <c r="H1709" t="s">
        <v>29</v>
      </c>
      <c r="I1709" t="s">
        <v>4546</v>
      </c>
      <c r="J1709" s="1">
        <v>37516</v>
      </c>
    </row>
    <row r="1710" spans="1:11">
      <c r="A1710" t="s">
        <v>4547</v>
      </c>
      <c r="B1710" t="s">
        <v>4534</v>
      </c>
      <c r="C1710">
        <v>34</v>
      </c>
      <c r="D1710">
        <v>23.61</v>
      </c>
      <c r="E1710">
        <v>132</v>
      </c>
      <c r="F1710">
        <v>9.67</v>
      </c>
      <c r="G1710">
        <v>250</v>
      </c>
      <c r="H1710" t="s">
        <v>29</v>
      </c>
      <c r="I1710" t="s">
        <v>4535</v>
      </c>
      <c r="J1710" s="1">
        <v>36800</v>
      </c>
    </row>
    <row r="1711" spans="1:11">
      <c r="A1711" t="s">
        <v>4548</v>
      </c>
      <c r="B1711" t="s">
        <v>4549</v>
      </c>
      <c r="C1711">
        <v>43</v>
      </c>
      <c r="D1711">
        <v>20.02</v>
      </c>
      <c r="E1711">
        <v>142</v>
      </c>
      <c r="F1711">
        <v>56.69</v>
      </c>
      <c r="G1711">
        <v>264</v>
      </c>
      <c r="H1711" t="s">
        <v>29</v>
      </c>
      <c r="I1711" t="s">
        <v>4550</v>
      </c>
      <c r="J1711" s="1">
        <v>37165</v>
      </c>
    </row>
    <row r="1712" spans="1:11">
      <c r="A1712" t="s">
        <v>4551</v>
      </c>
      <c r="B1712" t="s">
        <v>4552</v>
      </c>
      <c r="C1712">
        <v>43</v>
      </c>
      <c r="D1712">
        <v>10.43</v>
      </c>
      <c r="E1712">
        <v>142</v>
      </c>
      <c r="F1712">
        <v>55.06</v>
      </c>
      <c r="G1712">
        <v>47</v>
      </c>
      <c r="H1712" t="s">
        <v>29</v>
      </c>
      <c r="I1712" t="s">
        <v>4553</v>
      </c>
      <c r="J1712" s="1">
        <v>37165</v>
      </c>
    </row>
    <row r="1713" spans="1:11">
      <c r="A1713" t="s">
        <v>4554</v>
      </c>
      <c r="B1713" t="s">
        <v>4555</v>
      </c>
      <c r="C1713">
        <v>35</v>
      </c>
      <c r="D1713">
        <v>36.200000000000003</v>
      </c>
      <c r="E1713">
        <v>136</v>
      </c>
      <c r="F1713">
        <v>24.8</v>
      </c>
      <c r="G1713">
        <v>152</v>
      </c>
      <c r="H1713" t="s">
        <v>29</v>
      </c>
      <c r="I1713" t="s">
        <v>4556</v>
      </c>
      <c r="J1713" s="1">
        <v>37530</v>
      </c>
    </row>
    <row r="1714" spans="1:11">
      <c r="A1714" t="s">
        <v>4557</v>
      </c>
      <c r="B1714" t="s">
        <v>4558</v>
      </c>
      <c r="C1714">
        <v>38</v>
      </c>
      <c r="D1714">
        <v>7.87</v>
      </c>
      <c r="E1714">
        <v>139</v>
      </c>
      <c r="F1714">
        <v>32.56</v>
      </c>
      <c r="G1714">
        <v>-24</v>
      </c>
      <c r="H1714" t="s">
        <v>29</v>
      </c>
      <c r="I1714" t="s">
        <v>4559</v>
      </c>
      <c r="J1714" s="1">
        <v>37165</v>
      </c>
    </row>
    <row r="1715" spans="1:11">
      <c r="A1715" t="s">
        <v>4560</v>
      </c>
      <c r="B1715" t="s">
        <v>4561</v>
      </c>
      <c r="C1715">
        <v>34</v>
      </c>
      <c r="D1715">
        <v>15.26</v>
      </c>
      <c r="E1715">
        <v>136</v>
      </c>
      <c r="F1715">
        <v>49.3</v>
      </c>
      <c r="G1715">
        <v>-198</v>
      </c>
      <c r="H1715" t="s">
        <v>29</v>
      </c>
      <c r="I1715" t="s">
        <v>4562</v>
      </c>
      <c r="J1715" s="1">
        <v>37530</v>
      </c>
    </row>
    <row r="1716" spans="1:11">
      <c r="A1716" t="s">
        <v>4563</v>
      </c>
      <c r="B1716" t="s">
        <v>3004</v>
      </c>
      <c r="C1716">
        <v>35</v>
      </c>
      <c r="D1716">
        <v>25.13</v>
      </c>
      <c r="E1716">
        <v>138</v>
      </c>
      <c r="F1716">
        <v>28.82</v>
      </c>
      <c r="G1716">
        <v>201</v>
      </c>
      <c r="H1716" t="s">
        <v>29</v>
      </c>
      <c r="I1716" t="s">
        <v>3005</v>
      </c>
      <c r="J1716" s="1">
        <v>38786</v>
      </c>
    </row>
    <row r="1717" spans="1:11">
      <c r="A1717" t="s">
        <v>4564</v>
      </c>
      <c r="B1717" t="s">
        <v>684</v>
      </c>
      <c r="C1717">
        <v>34</v>
      </c>
      <c r="D1717">
        <v>44.45</v>
      </c>
      <c r="E1717">
        <v>138</v>
      </c>
      <c r="F1717">
        <v>55.87</v>
      </c>
      <c r="G1717">
        <v>-18</v>
      </c>
      <c r="H1717" t="s">
        <v>29</v>
      </c>
      <c r="I1717" t="s">
        <v>4565</v>
      </c>
      <c r="J1717" s="1">
        <v>38814</v>
      </c>
    </row>
    <row r="1718" spans="1:11">
      <c r="A1718" t="s">
        <v>4566</v>
      </c>
      <c r="B1718" t="s">
        <v>4567</v>
      </c>
      <c r="C1718">
        <v>37</v>
      </c>
      <c r="D1718">
        <v>15.26</v>
      </c>
      <c r="E1718">
        <v>139</v>
      </c>
      <c r="F1718">
        <v>52.35</v>
      </c>
      <c r="G1718">
        <v>390</v>
      </c>
      <c r="H1718" t="s">
        <v>29</v>
      </c>
      <c r="I1718" t="s">
        <v>4568</v>
      </c>
      <c r="J1718" s="1">
        <v>37165</v>
      </c>
    </row>
    <row r="1719" spans="1:11">
      <c r="A1719" t="s">
        <v>4569</v>
      </c>
      <c r="B1719" t="s">
        <v>4570</v>
      </c>
      <c r="C1719">
        <v>42</v>
      </c>
      <c r="D1719">
        <v>46.78</v>
      </c>
      <c r="E1719">
        <v>140</v>
      </c>
      <c r="F1719">
        <v>9.34</v>
      </c>
      <c r="G1719">
        <v>-69</v>
      </c>
      <c r="H1719" t="s">
        <v>29</v>
      </c>
      <c r="I1719" t="s">
        <v>4571</v>
      </c>
      <c r="J1719" s="1">
        <v>37165</v>
      </c>
    </row>
    <row r="1720" spans="1:11">
      <c r="A1720" t="s">
        <v>4572</v>
      </c>
      <c r="B1720" t="s">
        <v>4573</v>
      </c>
      <c r="C1720">
        <v>36</v>
      </c>
      <c r="D1720">
        <v>14.14</v>
      </c>
      <c r="E1720">
        <v>138</v>
      </c>
      <c r="F1720">
        <v>43.75</v>
      </c>
      <c r="G1720">
        <v>238</v>
      </c>
      <c r="H1720" t="s">
        <v>29</v>
      </c>
      <c r="I1720" t="s">
        <v>4574</v>
      </c>
      <c r="J1720" s="1">
        <v>37532</v>
      </c>
    </row>
    <row r="1721" spans="1:11">
      <c r="A1721" t="s">
        <v>4575</v>
      </c>
      <c r="B1721" t="s">
        <v>4576</v>
      </c>
      <c r="C1721">
        <v>43</v>
      </c>
      <c r="D1721">
        <v>2.44</v>
      </c>
      <c r="E1721">
        <v>142</v>
      </c>
      <c r="F1721">
        <v>39.369999999999997</v>
      </c>
      <c r="G1721">
        <v>467</v>
      </c>
      <c r="H1721" t="s">
        <v>29</v>
      </c>
      <c r="I1721" t="s">
        <v>4577</v>
      </c>
      <c r="J1721" s="1">
        <v>37165</v>
      </c>
    </row>
    <row r="1722" spans="1:11">
      <c r="A1722" t="s">
        <v>4578</v>
      </c>
      <c r="B1722" t="s">
        <v>4579</v>
      </c>
      <c r="C1722">
        <v>34</v>
      </c>
      <c r="D1722">
        <v>58.43</v>
      </c>
      <c r="E1722">
        <v>138</v>
      </c>
      <c r="F1722">
        <v>29.54</v>
      </c>
      <c r="G1722">
        <v>-221</v>
      </c>
      <c r="H1722" t="s">
        <v>29</v>
      </c>
      <c r="I1722" t="s">
        <v>4580</v>
      </c>
      <c r="J1722" s="1">
        <v>37891</v>
      </c>
    </row>
    <row r="1723" spans="1:11">
      <c r="A1723" t="s">
        <v>4581</v>
      </c>
      <c r="B1723" t="s">
        <v>4582</v>
      </c>
      <c r="C1723">
        <v>39</v>
      </c>
      <c r="D1723">
        <v>10.85</v>
      </c>
      <c r="E1723">
        <v>141</v>
      </c>
      <c r="F1723">
        <v>23.45</v>
      </c>
      <c r="G1723">
        <v>513</v>
      </c>
      <c r="H1723" t="s">
        <v>29</v>
      </c>
      <c r="I1723" t="s">
        <v>4583</v>
      </c>
      <c r="J1723" s="1">
        <v>37165</v>
      </c>
    </row>
    <row r="1724" spans="1:11">
      <c r="A1724" t="s">
        <v>4584</v>
      </c>
      <c r="B1724" t="s">
        <v>4585</v>
      </c>
      <c r="C1724">
        <v>35</v>
      </c>
      <c r="D1724">
        <v>2.39</v>
      </c>
      <c r="E1724">
        <v>137</v>
      </c>
      <c r="F1724">
        <v>18.75</v>
      </c>
      <c r="G1724">
        <v>302</v>
      </c>
      <c r="H1724" t="s">
        <v>29</v>
      </c>
      <c r="I1724" t="s">
        <v>3009</v>
      </c>
      <c r="J1724" s="1">
        <v>38776</v>
      </c>
    </row>
    <row r="1725" spans="1:11">
      <c r="A1725" t="s">
        <v>787</v>
      </c>
      <c r="B1725" t="s">
        <v>788</v>
      </c>
      <c r="C1725">
        <v>36</v>
      </c>
      <c r="D1725">
        <v>33.200000000000003</v>
      </c>
      <c r="E1725">
        <v>137</v>
      </c>
      <c r="F1725">
        <v>56.49</v>
      </c>
      <c r="G1725">
        <v>705</v>
      </c>
      <c r="H1725" t="s">
        <v>231</v>
      </c>
      <c r="I1725" t="s">
        <v>789</v>
      </c>
      <c r="J1725" s="1">
        <v>38808</v>
      </c>
    </row>
    <row r="1726" spans="1:11">
      <c r="A1726" t="s">
        <v>4586</v>
      </c>
      <c r="B1726" t="s">
        <v>4498</v>
      </c>
      <c r="C1726">
        <v>38</v>
      </c>
      <c r="D1726">
        <v>14.4</v>
      </c>
      <c r="E1726">
        <v>140</v>
      </c>
      <c r="F1726">
        <v>59.81</v>
      </c>
      <c r="G1726">
        <v>-1198</v>
      </c>
      <c r="H1726" t="s">
        <v>29</v>
      </c>
      <c r="I1726" t="s">
        <v>4587</v>
      </c>
      <c r="J1726" s="1">
        <v>37165</v>
      </c>
      <c r="K1726" s="1">
        <v>40613</v>
      </c>
    </row>
    <row r="1727" spans="1:11">
      <c r="A1727" t="s">
        <v>4588</v>
      </c>
      <c r="B1727" t="s">
        <v>4589</v>
      </c>
      <c r="C1727">
        <v>33</v>
      </c>
      <c r="D1727">
        <v>7.84</v>
      </c>
      <c r="E1727">
        <v>131</v>
      </c>
      <c r="F1727">
        <v>20.84</v>
      </c>
      <c r="G1727">
        <v>273</v>
      </c>
      <c r="H1727" t="s">
        <v>29</v>
      </c>
      <c r="I1727" t="s">
        <v>4590</v>
      </c>
      <c r="J1727" s="1">
        <v>36800</v>
      </c>
    </row>
    <row r="1728" spans="1:11">
      <c r="A1728" t="s">
        <v>4591</v>
      </c>
      <c r="B1728" t="s">
        <v>4592</v>
      </c>
      <c r="C1728">
        <v>43</v>
      </c>
      <c r="D1728">
        <v>9.6199999999999992</v>
      </c>
      <c r="E1728">
        <v>143</v>
      </c>
      <c r="F1728">
        <v>53.62</v>
      </c>
      <c r="G1728">
        <v>73</v>
      </c>
      <c r="H1728" t="s">
        <v>29</v>
      </c>
      <c r="I1728" t="s">
        <v>4593</v>
      </c>
      <c r="J1728" s="1">
        <v>37165</v>
      </c>
    </row>
    <row r="1729" spans="1:10">
      <c r="A1729" t="s">
        <v>4594</v>
      </c>
      <c r="B1729" t="s">
        <v>4595</v>
      </c>
      <c r="C1729">
        <v>42</v>
      </c>
      <c r="D1729">
        <v>59.14</v>
      </c>
      <c r="E1729">
        <v>143</v>
      </c>
      <c r="F1729">
        <v>59.05</v>
      </c>
      <c r="G1729">
        <v>-74</v>
      </c>
      <c r="H1729" t="s">
        <v>29</v>
      </c>
      <c r="I1729" t="s">
        <v>4596</v>
      </c>
      <c r="J1729" s="1">
        <v>37165</v>
      </c>
    </row>
    <row r="1730" spans="1:10">
      <c r="A1730" t="s">
        <v>4597</v>
      </c>
      <c r="B1730" t="s">
        <v>4598</v>
      </c>
      <c r="C1730">
        <v>35</v>
      </c>
      <c r="D1730">
        <v>17.559999999999999</v>
      </c>
      <c r="E1730">
        <v>134</v>
      </c>
      <c r="F1730">
        <v>54.43</v>
      </c>
      <c r="G1730">
        <v>-20</v>
      </c>
      <c r="H1730" t="s">
        <v>29</v>
      </c>
      <c r="I1730" t="s">
        <v>4599</v>
      </c>
      <c r="J1730" s="1">
        <v>36800</v>
      </c>
    </row>
    <row r="1731" spans="1:10">
      <c r="A1731" t="s">
        <v>4600</v>
      </c>
      <c r="B1731" t="s">
        <v>4601</v>
      </c>
      <c r="C1731">
        <v>32</v>
      </c>
      <c r="D1731">
        <v>18.91</v>
      </c>
      <c r="E1731">
        <v>130</v>
      </c>
      <c r="F1731">
        <v>10.87</v>
      </c>
      <c r="G1731">
        <v>-141</v>
      </c>
      <c r="H1731" t="s">
        <v>29</v>
      </c>
      <c r="I1731" t="s">
        <v>4602</v>
      </c>
      <c r="J1731" s="1">
        <v>36800</v>
      </c>
    </row>
    <row r="1732" spans="1:10">
      <c r="A1732" t="s">
        <v>4603</v>
      </c>
      <c r="B1732" t="s">
        <v>4604</v>
      </c>
      <c r="C1732">
        <v>42</v>
      </c>
      <c r="D1732">
        <v>33.770000000000003</v>
      </c>
      <c r="E1732">
        <v>141</v>
      </c>
      <c r="F1732">
        <v>20.98</v>
      </c>
      <c r="G1732">
        <v>-159</v>
      </c>
      <c r="H1732" t="s">
        <v>29</v>
      </c>
      <c r="I1732" t="s">
        <v>4605</v>
      </c>
      <c r="J1732" s="1">
        <v>37165</v>
      </c>
    </row>
    <row r="1733" spans="1:10">
      <c r="A1733" t="s">
        <v>4606</v>
      </c>
      <c r="B1733" t="s">
        <v>4607</v>
      </c>
      <c r="C1733">
        <v>36</v>
      </c>
      <c r="D1733">
        <v>7.1</v>
      </c>
      <c r="E1733">
        <v>137</v>
      </c>
      <c r="F1733">
        <v>56.33</v>
      </c>
      <c r="G1733">
        <v>501</v>
      </c>
      <c r="H1733" t="s">
        <v>29</v>
      </c>
      <c r="I1733" t="s">
        <v>4608</v>
      </c>
      <c r="J1733" s="1">
        <v>37847</v>
      </c>
    </row>
    <row r="1734" spans="1:10">
      <c r="A1734" t="s">
        <v>4609</v>
      </c>
      <c r="B1734" t="s">
        <v>4610</v>
      </c>
      <c r="C1734">
        <v>35</v>
      </c>
      <c r="D1734">
        <v>18.420000000000002</v>
      </c>
      <c r="E1734">
        <v>138</v>
      </c>
      <c r="F1734">
        <v>11.84</v>
      </c>
      <c r="G1734">
        <v>776</v>
      </c>
      <c r="H1734" t="s">
        <v>29</v>
      </c>
      <c r="I1734" t="s">
        <v>4611</v>
      </c>
      <c r="J1734" s="1">
        <v>37891</v>
      </c>
    </row>
    <row r="1735" spans="1:10">
      <c r="A1735" t="s">
        <v>4612</v>
      </c>
      <c r="B1735" t="s">
        <v>4613</v>
      </c>
      <c r="C1735">
        <v>35</v>
      </c>
      <c r="D1735">
        <v>0.88</v>
      </c>
      <c r="E1735">
        <v>138</v>
      </c>
      <c r="F1735">
        <v>21.16</v>
      </c>
      <c r="G1735">
        <v>-54</v>
      </c>
      <c r="H1735" t="s">
        <v>29</v>
      </c>
      <c r="I1735" t="s">
        <v>4614</v>
      </c>
      <c r="J1735" s="1">
        <v>37891</v>
      </c>
    </row>
    <row r="1736" spans="1:10">
      <c r="A1736" t="s">
        <v>4615</v>
      </c>
      <c r="B1736" t="s">
        <v>4616</v>
      </c>
      <c r="C1736">
        <v>33</v>
      </c>
      <c r="D1736">
        <v>10.83</v>
      </c>
      <c r="E1736">
        <v>130</v>
      </c>
      <c r="F1736">
        <v>6.29</v>
      </c>
      <c r="G1736">
        <v>-192</v>
      </c>
      <c r="H1736" t="s">
        <v>29</v>
      </c>
      <c r="I1736" t="s">
        <v>4539</v>
      </c>
      <c r="J1736" s="1">
        <v>36800</v>
      </c>
    </row>
    <row r="1737" spans="1:10">
      <c r="A1737" t="s">
        <v>4617</v>
      </c>
      <c r="B1737" t="s">
        <v>4618</v>
      </c>
      <c r="C1737">
        <v>44</v>
      </c>
      <c r="D1737">
        <v>4.88</v>
      </c>
      <c r="E1737">
        <v>143</v>
      </c>
      <c r="F1737">
        <v>56.73</v>
      </c>
      <c r="G1737">
        <v>-297</v>
      </c>
      <c r="H1737" t="s">
        <v>29</v>
      </c>
      <c r="I1737" t="s">
        <v>4619</v>
      </c>
      <c r="J1737" s="1">
        <v>37165</v>
      </c>
    </row>
    <row r="1738" spans="1:10">
      <c r="A1738" t="s">
        <v>4620</v>
      </c>
      <c r="B1738" t="s">
        <v>4621</v>
      </c>
      <c r="C1738">
        <v>37</v>
      </c>
      <c r="D1738">
        <v>58.56</v>
      </c>
      <c r="E1738">
        <v>139</v>
      </c>
      <c r="F1738">
        <v>16.72</v>
      </c>
      <c r="G1738">
        <v>-142</v>
      </c>
      <c r="H1738" t="s">
        <v>29</v>
      </c>
      <c r="I1738" t="s">
        <v>4622</v>
      </c>
      <c r="J1738" s="1">
        <v>37165</v>
      </c>
    </row>
    <row r="1739" spans="1:10">
      <c r="A1739" t="s">
        <v>4623</v>
      </c>
      <c r="B1739" t="s">
        <v>4624</v>
      </c>
      <c r="C1739">
        <v>41</v>
      </c>
      <c r="D1739">
        <v>35.86</v>
      </c>
      <c r="E1739">
        <v>140</v>
      </c>
      <c r="F1739">
        <v>25.24</v>
      </c>
      <c r="G1739">
        <v>-147</v>
      </c>
      <c r="H1739" t="s">
        <v>29</v>
      </c>
      <c r="I1739" t="s">
        <v>4625</v>
      </c>
      <c r="J1739" s="1">
        <v>37165</v>
      </c>
    </row>
    <row r="1740" spans="1:10">
      <c r="A1740" t="s">
        <v>4626</v>
      </c>
      <c r="B1740" t="s">
        <v>4627</v>
      </c>
      <c r="C1740">
        <v>36</v>
      </c>
      <c r="D1740">
        <v>16.46</v>
      </c>
      <c r="E1740">
        <v>136</v>
      </c>
      <c r="F1740">
        <v>53.87</v>
      </c>
      <c r="G1740">
        <v>325</v>
      </c>
      <c r="H1740" t="s">
        <v>29</v>
      </c>
      <c r="I1740" t="s">
        <v>4628</v>
      </c>
      <c r="J1740" s="1">
        <v>37892</v>
      </c>
    </row>
    <row r="1741" spans="1:10">
      <c r="A1741" t="s">
        <v>4629</v>
      </c>
      <c r="B1741" t="s">
        <v>4630</v>
      </c>
      <c r="C1741">
        <v>36</v>
      </c>
      <c r="D1741">
        <v>1.4</v>
      </c>
      <c r="E1741">
        <v>138</v>
      </c>
      <c r="F1741">
        <v>8.4</v>
      </c>
      <c r="G1741">
        <v>811</v>
      </c>
      <c r="H1741" t="s">
        <v>231</v>
      </c>
      <c r="I1741" t="s">
        <v>4631</v>
      </c>
      <c r="J1741" s="1">
        <v>39158</v>
      </c>
    </row>
    <row r="1742" spans="1:10">
      <c r="A1742" t="s">
        <v>4632</v>
      </c>
      <c r="B1742" t="s">
        <v>4633</v>
      </c>
      <c r="C1742">
        <v>33</v>
      </c>
      <c r="D1742">
        <v>23.52</v>
      </c>
      <c r="E1742">
        <v>133</v>
      </c>
      <c r="F1742">
        <v>17.2</v>
      </c>
      <c r="G1742">
        <v>-100</v>
      </c>
      <c r="H1742" t="s">
        <v>29</v>
      </c>
      <c r="I1742" t="s">
        <v>4634</v>
      </c>
      <c r="J1742" s="1">
        <v>37045</v>
      </c>
    </row>
    <row r="1743" spans="1:10">
      <c r="A1743" t="s">
        <v>4635</v>
      </c>
      <c r="B1743" t="s">
        <v>4636</v>
      </c>
      <c r="C1743">
        <v>33</v>
      </c>
      <c r="D1743">
        <v>33.35</v>
      </c>
      <c r="E1743">
        <v>135</v>
      </c>
      <c r="F1743">
        <v>32.72</v>
      </c>
      <c r="G1743">
        <v>30</v>
      </c>
      <c r="H1743" t="s">
        <v>29</v>
      </c>
      <c r="I1743" t="s">
        <v>4637</v>
      </c>
      <c r="J1743" s="1">
        <v>36110</v>
      </c>
    </row>
    <row r="1744" spans="1:10">
      <c r="A1744" t="s">
        <v>4638</v>
      </c>
      <c r="B1744" t="s">
        <v>3014</v>
      </c>
      <c r="C1744">
        <v>35</v>
      </c>
      <c r="D1744">
        <v>15.93</v>
      </c>
      <c r="E1744">
        <v>138</v>
      </c>
      <c r="F1744">
        <v>48.41</v>
      </c>
      <c r="G1744">
        <v>900</v>
      </c>
      <c r="H1744" t="s">
        <v>59</v>
      </c>
      <c r="I1744" t="s">
        <v>3015</v>
      </c>
      <c r="J1744" s="1">
        <v>38769</v>
      </c>
    </row>
    <row r="1745" spans="1:10">
      <c r="A1745" t="s">
        <v>4639</v>
      </c>
      <c r="B1745" t="s">
        <v>4640</v>
      </c>
      <c r="C1745">
        <v>34</v>
      </c>
      <c r="D1745">
        <v>53.86</v>
      </c>
      <c r="E1745">
        <v>137</v>
      </c>
      <c r="F1745">
        <v>29.26</v>
      </c>
      <c r="G1745">
        <v>-47</v>
      </c>
      <c r="H1745" t="s">
        <v>29</v>
      </c>
      <c r="I1745" t="s">
        <v>4641</v>
      </c>
      <c r="J1745" s="1">
        <v>37895</v>
      </c>
    </row>
    <row r="1746" spans="1:10">
      <c r="A1746" t="s">
        <v>4642</v>
      </c>
      <c r="B1746" t="s">
        <v>4643</v>
      </c>
      <c r="C1746">
        <v>36</v>
      </c>
      <c r="D1746">
        <v>34.619999999999997</v>
      </c>
      <c r="E1746">
        <v>138</v>
      </c>
      <c r="F1746">
        <v>2.87</v>
      </c>
      <c r="G1746">
        <v>401</v>
      </c>
      <c r="H1746" t="s">
        <v>29</v>
      </c>
      <c r="I1746" t="s">
        <v>4644</v>
      </c>
      <c r="J1746" s="1">
        <v>37892</v>
      </c>
    </row>
    <row r="1747" spans="1:10">
      <c r="A1747" t="s">
        <v>4645</v>
      </c>
      <c r="B1747" t="s">
        <v>4646</v>
      </c>
      <c r="C1747">
        <v>43</v>
      </c>
      <c r="D1747">
        <v>13.22</v>
      </c>
      <c r="E1747">
        <v>141</v>
      </c>
      <c r="F1747">
        <v>39.14</v>
      </c>
      <c r="G1747">
        <v>-119</v>
      </c>
      <c r="H1747" t="s">
        <v>29</v>
      </c>
      <c r="I1747" t="s">
        <v>4647</v>
      </c>
      <c r="J1747" s="1">
        <v>37165</v>
      </c>
    </row>
    <row r="1748" spans="1:10">
      <c r="A1748" t="s">
        <v>4648</v>
      </c>
      <c r="B1748" t="s">
        <v>3017</v>
      </c>
      <c r="C1748">
        <v>36</v>
      </c>
      <c r="D1748">
        <v>6.53</v>
      </c>
      <c r="E1748">
        <v>138</v>
      </c>
      <c r="F1748">
        <v>7.78</v>
      </c>
      <c r="G1748">
        <v>987</v>
      </c>
      <c r="H1748" t="s">
        <v>29</v>
      </c>
      <c r="I1748" t="s">
        <v>3018</v>
      </c>
      <c r="J1748" s="1">
        <v>37757</v>
      </c>
    </row>
    <row r="1749" spans="1:10">
      <c r="A1749" t="s">
        <v>4649</v>
      </c>
      <c r="B1749" t="s">
        <v>4650</v>
      </c>
      <c r="C1749">
        <v>35</v>
      </c>
      <c r="D1749">
        <v>4.25</v>
      </c>
      <c r="E1749">
        <v>135</v>
      </c>
      <c r="F1749">
        <v>16.87</v>
      </c>
      <c r="G1749">
        <v>118</v>
      </c>
      <c r="H1749" t="s">
        <v>29</v>
      </c>
      <c r="I1749" t="s">
        <v>4651</v>
      </c>
      <c r="J1749" s="1">
        <v>36104</v>
      </c>
    </row>
    <row r="1750" spans="1:10">
      <c r="A1750" t="s">
        <v>4652</v>
      </c>
      <c r="B1750" t="s">
        <v>4653</v>
      </c>
      <c r="C1750">
        <v>34</v>
      </c>
      <c r="D1750">
        <v>35.74</v>
      </c>
      <c r="E1750">
        <v>139</v>
      </c>
      <c r="F1750">
        <v>55.1</v>
      </c>
      <c r="G1750">
        <v>-2197</v>
      </c>
      <c r="H1750" t="s">
        <v>593</v>
      </c>
      <c r="I1750" t="s">
        <v>4654</v>
      </c>
    </row>
    <row r="1751" spans="1:10">
      <c r="A1751" t="s">
        <v>4655</v>
      </c>
      <c r="B1751" t="s">
        <v>4656</v>
      </c>
      <c r="C1751">
        <v>34</v>
      </c>
      <c r="D1751">
        <v>44.38</v>
      </c>
      <c r="E1751">
        <v>139</v>
      </c>
      <c r="F1751">
        <v>50.36</v>
      </c>
      <c r="G1751">
        <v>-2339</v>
      </c>
      <c r="H1751" t="s">
        <v>593</v>
      </c>
      <c r="I1751" t="s">
        <v>4657</v>
      </c>
    </row>
    <row r="1752" spans="1:10">
      <c r="A1752" t="s">
        <v>4658</v>
      </c>
      <c r="B1752" t="s">
        <v>4659</v>
      </c>
      <c r="C1752">
        <v>34</v>
      </c>
      <c r="D1752">
        <v>47.9</v>
      </c>
      <c r="E1752">
        <v>139</v>
      </c>
      <c r="F1752">
        <v>38.61</v>
      </c>
      <c r="G1752">
        <v>-902</v>
      </c>
      <c r="H1752" t="s">
        <v>593</v>
      </c>
      <c r="I1752" t="s">
        <v>4660</v>
      </c>
    </row>
    <row r="1753" spans="1:10">
      <c r="A1753" t="s">
        <v>4661</v>
      </c>
      <c r="B1753" t="s">
        <v>4662</v>
      </c>
      <c r="C1753">
        <v>34</v>
      </c>
      <c r="D1753">
        <v>53.59</v>
      </c>
      <c r="E1753">
        <v>139</v>
      </c>
      <c r="F1753">
        <v>34.270000000000003</v>
      </c>
      <c r="G1753">
        <v>-933</v>
      </c>
      <c r="H1753" t="s">
        <v>593</v>
      </c>
      <c r="I1753" t="s">
        <v>4663</v>
      </c>
    </row>
    <row r="1754" spans="1:10">
      <c r="A1754" t="s">
        <v>4664</v>
      </c>
      <c r="B1754" t="s">
        <v>4665</v>
      </c>
      <c r="C1754">
        <v>34</v>
      </c>
      <c r="D1754">
        <v>56.48</v>
      </c>
      <c r="E1754">
        <v>139</v>
      </c>
      <c r="F1754">
        <v>25.28</v>
      </c>
      <c r="G1754">
        <v>-1486</v>
      </c>
      <c r="H1754" t="s">
        <v>593</v>
      </c>
      <c r="I1754" t="s">
        <v>4666</v>
      </c>
    </row>
    <row r="1755" spans="1:10">
      <c r="A1755" t="s">
        <v>4667</v>
      </c>
      <c r="B1755" t="s">
        <v>4668</v>
      </c>
      <c r="C1755">
        <v>35</v>
      </c>
      <c r="D1755">
        <v>5.8</v>
      </c>
      <c r="E1755">
        <v>139</v>
      </c>
      <c r="F1755">
        <v>22.67</v>
      </c>
      <c r="G1755">
        <v>-1130</v>
      </c>
      <c r="H1755" t="s">
        <v>593</v>
      </c>
      <c r="I1755" t="s">
        <v>4669</v>
      </c>
    </row>
    <row r="1756" spans="1:10">
      <c r="A1756" t="s">
        <v>4670</v>
      </c>
      <c r="B1756" t="s">
        <v>4671</v>
      </c>
      <c r="C1756">
        <v>37</v>
      </c>
      <c r="D1756">
        <v>32.32</v>
      </c>
      <c r="E1756">
        <v>139</v>
      </c>
      <c r="F1756">
        <v>7.67</v>
      </c>
      <c r="G1756">
        <v>-9</v>
      </c>
      <c r="H1756" t="s">
        <v>29</v>
      </c>
      <c r="I1756" t="s">
        <v>685</v>
      </c>
      <c r="J1756" s="1">
        <v>37165</v>
      </c>
    </row>
    <row r="1757" spans="1:10">
      <c r="A1757" t="s">
        <v>4672</v>
      </c>
      <c r="B1757" t="s">
        <v>4673</v>
      </c>
      <c r="C1757">
        <v>43</v>
      </c>
      <c r="D1757">
        <v>50.96</v>
      </c>
      <c r="E1757">
        <v>143</v>
      </c>
      <c r="F1757">
        <v>5.17</v>
      </c>
      <c r="G1757">
        <v>570</v>
      </c>
      <c r="H1757" t="s">
        <v>29</v>
      </c>
      <c r="I1757" t="s">
        <v>4674</v>
      </c>
      <c r="J1757" s="1">
        <v>37165</v>
      </c>
    </row>
    <row r="1758" spans="1:10">
      <c r="A1758" t="s">
        <v>4675</v>
      </c>
      <c r="B1758" t="s">
        <v>4676</v>
      </c>
      <c r="C1758">
        <v>43</v>
      </c>
      <c r="D1758">
        <v>47.11</v>
      </c>
      <c r="E1758">
        <v>145</v>
      </c>
      <c r="F1758">
        <v>1.48</v>
      </c>
      <c r="G1758">
        <v>-32</v>
      </c>
      <c r="H1758" t="s">
        <v>29</v>
      </c>
      <c r="I1758" t="s">
        <v>4677</v>
      </c>
      <c r="J1758" s="1">
        <v>37165</v>
      </c>
    </row>
    <row r="1759" spans="1:10">
      <c r="A1759" t="s">
        <v>4678</v>
      </c>
      <c r="B1759" t="s">
        <v>4679</v>
      </c>
      <c r="C1759">
        <v>35</v>
      </c>
      <c r="D1759">
        <v>9.26</v>
      </c>
      <c r="E1759">
        <v>137</v>
      </c>
      <c r="F1759">
        <v>32.1</v>
      </c>
      <c r="G1759">
        <v>553</v>
      </c>
      <c r="H1759" t="s">
        <v>29</v>
      </c>
      <c r="I1759" t="s">
        <v>4680</v>
      </c>
      <c r="J1759" s="1">
        <v>37895</v>
      </c>
    </row>
    <row r="1760" spans="1:10">
      <c r="A1760" t="s">
        <v>4681</v>
      </c>
      <c r="B1760" t="s">
        <v>4682</v>
      </c>
      <c r="C1760">
        <v>43</v>
      </c>
      <c r="D1760">
        <v>40.630000000000003</v>
      </c>
      <c r="E1760">
        <v>144</v>
      </c>
      <c r="F1760">
        <v>57.71</v>
      </c>
      <c r="G1760">
        <v>61</v>
      </c>
      <c r="H1760" t="s">
        <v>29</v>
      </c>
      <c r="I1760" t="s">
        <v>4683</v>
      </c>
      <c r="J1760" s="1">
        <v>37165</v>
      </c>
    </row>
    <row r="1761" spans="1:11">
      <c r="A1761" t="s">
        <v>4684</v>
      </c>
      <c r="B1761" t="s">
        <v>4685</v>
      </c>
      <c r="C1761">
        <v>43</v>
      </c>
      <c r="D1761">
        <v>30.83</v>
      </c>
      <c r="E1761">
        <v>141</v>
      </c>
      <c r="F1761">
        <v>54.54</v>
      </c>
      <c r="G1761">
        <v>-93</v>
      </c>
      <c r="H1761" t="s">
        <v>29</v>
      </c>
      <c r="I1761" t="s">
        <v>4686</v>
      </c>
      <c r="J1761" s="1">
        <v>37165</v>
      </c>
    </row>
    <row r="1762" spans="1:11">
      <c r="A1762" t="s">
        <v>4687</v>
      </c>
      <c r="B1762" t="s">
        <v>4688</v>
      </c>
      <c r="C1762">
        <v>32</v>
      </c>
      <c r="D1762">
        <v>2.5299999999999998</v>
      </c>
      <c r="E1762">
        <v>131</v>
      </c>
      <c r="F1762">
        <v>3.71</v>
      </c>
      <c r="G1762">
        <v>234</v>
      </c>
      <c r="H1762" t="s">
        <v>29</v>
      </c>
      <c r="I1762" t="s">
        <v>4689</v>
      </c>
      <c r="J1762" s="1">
        <v>36800</v>
      </c>
    </row>
    <row r="1763" spans="1:11">
      <c r="A1763" t="s">
        <v>4690</v>
      </c>
      <c r="B1763" t="s">
        <v>4691</v>
      </c>
      <c r="C1763">
        <v>35</v>
      </c>
      <c r="D1763">
        <v>10.34</v>
      </c>
      <c r="E1763">
        <v>138</v>
      </c>
      <c r="F1763">
        <v>7.42</v>
      </c>
      <c r="G1763">
        <v>320</v>
      </c>
      <c r="H1763" t="s">
        <v>29</v>
      </c>
      <c r="I1763" t="s">
        <v>4692</v>
      </c>
      <c r="J1763" s="1">
        <v>38811</v>
      </c>
    </row>
    <row r="1764" spans="1:11">
      <c r="A1764" t="s">
        <v>4693</v>
      </c>
      <c r="B1764" t="s">
        <v>4694</v>
      </c>
      <c r="C1764">
        <v>35</v>
      </c>
      <c r="D1764">
        <v>58.63</v>
      </c>
      <c r="E1764">
        <v>138</v>
      </c>
      <c r="F1764">
        <v>3.82</v>
      </c>
      <c r="G1764">
        <v>965</v>
      </c>
      <c r="H1764" t="s">
        <v>231</v>
      </c>
      <c r="I1764" t="s">
        <v>4695</v>
      </c>
      <c r="J1764" s="1">
        <v>39158</v>
      </c>
    </row>
    <row r="1765" spans="1:11">
      <c r="A1765" t="s">
        <v>4696</v>
      </c>
      <c r="B1765" t="s">
        <v>887</v>
      </c>
      <c r="C1765">
        <v>37</v>
      </c>
      <c r="D1765">
        <v>31.6</v>
      </c>
      <c r="E1765">
        <v>137</v>
      </c>
      <c r="F1765">
        <v>17.059999999999999</v>
      </c>
      <c r="G1765">
        <v>-154</v>
      </c>
      <c r="H1765" t="s">
        <v>29</v>
      </c>
      <c r="I1765" t="s">
        <v>888</v>
      </c>
      <c r="J1765" s="1">
        <v>37530</v>
      </c>
    </row>
    <row r="1766" spans="1:11">
      <c r="A1766" t="s">
        <v>4697</v>
      </c>
      <c r="B1766" t="s">
        <v>4698</v>
      </c>
      <c r="C1766">
        <v>44</v>
      </c>
      <c r="D1766">
        <v>19.239999999999998</v>
      </c>
      <c r="E1766">
        <v>142</v>
      </c>
      <c r="F1766">
        <v>45.94</v>
      </c>
      <c r="G1766">
        <v>98</v>
      </c>
      <c r="H1766" t="s">
        <v>29</v>
      </c>
      <c r="I1766" t="s">
        <v>4699</v>
      </c>
      <c r="J1766" s="1">
        <v>37165</v>
      </c>
    </row>
    <row r="1767" spans="1:11">
      <c r="A1767" t="s">
        <v>4700</v>
      </c>
      <c r="B1767" t="s">
        <v>4701</v>
      </c>
      <c r="C1767">
        <v>44</v>
      </c>
      <c r="D1767">
        <v>17.53</v>
      </c>
      <c r="E1767">
        <v>142</v>
      </c>
      <c r="F1767">
        <v>37.82</v>
      </c>
      <c r="G1767">
        <v>-142</v>
      </c>
      <c r="H1767" t="s">
        <v>29</v>
      </c>
      <c r="I1767" t="s">
        <v>4702</v>
      </c>
      <c r="J1767" s="1">
        <v>37165</v>
      </c>
    </row>
    <row r="1768" spans="1:11">
      <c r="A1768" t="s">
        <v>4703</v>
      </c>
      <c r="B1768" t="s">
        <v>4704</v>
      </c>
      <c r="C1768">
        <v>36</v>
      </c>
      <c r="D1768">
        <v>3.92</v>
      </c>
      <c r="E1768">
        <v>136</v>
      </c>
      <c r="F1768">
        <v>56.87</v>
      </c>
      <c r="G1768">
        <v>738</v>
      </c>
      <c r="H1768" t="s">
        <v>29</v>
      </c>
      <c r="I1768" t="s">
        <v>3021</v>
      </c>
      <c r="J1768" s="1">
        <v>37455</v>
      </c>
    </row>
    <row r="1769" spans="1:11">
      <c r="A1769" t="s">
        <v>4705</v>
      </c>
      <c r="B1769" t="s">
        <v>4706</v>
      </c>
      <c r="C1769">
        <v>44</v>
      </c>
      <c r="D1769">
        <v>3.86</v>
      </c>
      <c r="E1769">
        <v>144</v>
      </c>
      <c r="F1769">
        <v>59.6</v>
      </c>
      <c r="G1769">
        <v>-42</v>
      </c>
      <c r="H1769" t="s">
        <v>29</v>
      </c>
      <c r="I1769" t="s">
        <v>4707</v>
      </c>
      <c r="J1769" s="1">
        <v>37165</v>
      </c>
    </row>
    <row r="1770" spans="1:11">
      <c r="A1770" t="s">
        <v>4708</v>
      </c>
      <c r="B1770" t="s">
        <v>4709</v>
      </c>
      <c r="C1770">
        <v>35</v>
      </c>
      <c r="D1770">
        <v>4.3899999999999997</v>
      </c>
      <c r="E1770">
        <v>134</v>
      </c>
      <c r="F1770">
        <v>6.97</v>
      </c>
      <c r="G1770">
        <v>-71</v>
      </c>
      <c r="H1770" t="s">
        <v>29</v>
      </c>
      <c r="I1770" t="s">
        <v>4710</v>
      </c>
      <c r="J1770" s="1">
        <v>36822</v>
      </c>
    </row>
    <row r="1771" spans="1:11">
      <c r="A1771" t="s">
        <v>4711</v>
      </c>
      <c r="B1771" t="s">
        <v>4712</v>
      </c>
      <c r="C1771">
        <v>43</v>
      </c>
      <c r="D1771">
        <v>55.63</v>
      </c>
      <c r="E1771">
        <v>144</v>
      </c>
      <c r="F1771">
        <v>48.45</v>
      </c>
      <c r="G1771">
        <v>-119</v>
      </c>
      <c r="H1771" t="s">
        <v>29</v>
      </c>
      <c r="I1771" t="s">
        <v>4713</v>
      </c>
      <c r="J1771" s="1">
        <v>37165</v>
      </c>
    </row>
    <row r="1772" spans="1:11">
      <c r="A1772" t="s">
        <v>4714</v>
      </c>
      <c r="B1772" t="s">
        <v>4715</v>
      </c>
      <c r="C1772">
        <v>34</v>
      </c>
      <c r="D1772">
        <v>1.62</v>
      </c>
      <c r="E1772">
        <v>132</v>
      </c>
      <c r="F1772">
        <v>3.76</v>
      </c>
      <c r="G1772">
        <v>73</v>
      </c>
      <c r="H1772" t="s">
        <v>29</v>
      </c>
      <c r="I1772" t="s">
        <v>4716</v>
      </c>
      <c r="J1772" s="1">
        <v>36800</v>
      </c>
    </row>
    <row r="1773" spans="1:11">
      <c r="A1773" t="s">
        <v>4717</v>
      </c>
      <c r="B1773" t="s">
        <v>4718</v>
      </c>
      <c r="C1773">
        <v>38</v>
      </c>
      <c r="D1773">
        <v>38.5</v>
      </c>
      <c r="E1773">
        <v>141</v>
      </c>
      <c r="F1773">
        <v>26.56</v>
      </c>
      <c r="G1773">
        <v>-85</v>
      </c>
      <c r="H1773" t="s">
        <v>29</v>
      </c>
      <c r="I1773" t="s">
        <v>4719</v>
      </c>
      <c r="J1773" s="1">
        <v>37165</v>
      </c>
      <c r="K1773" s="1">
        <v>40613</v>
      </c>
    </row>
    <row r="1774" spans="1:11">
      <c r="A1774" t="s">
        <v>4720</v>
      </c>
      <c r="B1774" t="s">
        <v>4721</v>
      </c>
      <c r="C1774">
        <v>34</v>
      </c>
      <c r="D1774">
        <v>58.54</v>
      </c>
      <c r="E1774">
        <v>138</v>
      </c>
      <c r="F1774">
        <v>54.77</v>
      </c>
      <c r="G1774">
        <v>45</v>
      </c>
      <c r="H1774" t="s">
        <v>29</v>
      </c>
      <c r="I1774" t="s">
        <v>4722</v>
      </c>
      <c r="J1774" s="1">
        <v>37895</v>
      </c>
    </row>
    <row r="1775" spans="1:11">
      <c r="A1775" t="s">
        <v>4723</v>
      </c>
      <c r="B1775" t="s">
        <v>4724</v>
      </c>
      <c r="C1775">
        <v>39</v>
      </c>
      <c r="D1775">
        <v>38.619999999999997</v>
      </c>
      <c r="E1775">
        <v>140</v>
      </c>
      <c r="F1775">
        <v>56.79</v>
      </c>
      <c r="G1775">
        <v>60</v>
      </c>
      <c r="H1775" t="s">
        <v>29</v>
      </c>
      <c r="I1775" t="s">
        <v>4725</v>
      </c>
      <c r="J1775" s="1">
        <v>37165</v>
      </c>
    </row>
    <row r="1776" spans="1:11">
      <c r="A1776" t="s">
        <v>4726</v>
      </c>
      <c r="B1776" t="s">
        <v>4727</v>
      </c>
      <c r="C1776">
        <v>42</v>
      </c>
      <c r="D1776">
        <v>20.99</v>
      </c>
      <c r="E1776">
        <v>142</v>
      </c>
      <c r="F1776">
        <v>21.43</v>
      </c>
      <c r="G1776">
        <v>-107</v>
      </c>
      <c r="H1776" t="s">
        <v>29</v>
      </c>
      <c r="I1776" t="s">
        <v>4728</v>
      </c>
      <c r="J1776" s="1">
        <v>37165</v>
      </c>
    </row>
    <row r="1777" spans="1:10">
      <c r="A1777" t="s">
        <v>4729</v>
      </c>
      <c r="B1777" t="s">
        <v>4531</v>
      </c>
      <c r="C1777">
        <v>35</v>
      </c>
      <c r="D1777">
        <v>7.82</v>
      </c>
      <c r="E1777">
        <v>138</v>
      </c>
      <c r="F1777">
        <v>25.46</v>
      </c>
      <c r="G1777">
        <v>420</v>
      </c>
      <c r="H1777" t="s">
        <v>29</v>
      </c>
      <c r="I1777" t="s">
        <v>4730</v>
      </c>
      <c r="J1777" s="1">
        <v>37891</v>
      </c>
    </row>
    <row r="1778" spans="1:10">
      <c r="A1778" t="s">
        <v>4731</v>
      </c>
      <c r="B1778" t="s">
        <v>4732</v>
      </c>
      <c r="C1778">
        <v>37</v>
      </c>
      <c r="D1778">
        <v>1.82</v>
      </c>
      <c r="E1778">
        <v>138</v>
      </c>
      <c r="F1778">
        <v>51.13</v>
      </c>
      <c r="G1778">
        <v>-202</v>
      </c>
      <c r="H1778" t="s">
        <v>29</v>
      </c>
      <c r="I1778" t="s">
        <v>4733</v>
      </c>
      <c r="J1778" s="1">
        <v>37530</v>
      </c>
    </row>
    <row r="1779" spans="1:10">
      <c r="A1779" t="s">
        <v>4734</v>
      </c>
      <c r="B1779" t="s">
        <v>4735</v>
      </c>
      <c r="C1779">
        <v>35</v>
      </c>
      <c r="D1779">
        <v>14.3</v>
      </c>
      <c r="E1779">
        <v>136</v>
      </c>
      <c r="F1779">
        <v>21.59</v>
      </c>
      <c r="G1779">
        <v>510</v>
      </c>
      <c r="H1779" t="s">
        <v>29</v>
      </c>
      <c r="I1779" t="s">
        <v>4736</v>
      </c>
      <c r="J1779" s="1">
        <v>36104</v>
      </c>
    </row>
    <row r="1780" spans="1:10">
      <c r="A1780" t="s">
        <v>4737</v>
      </c>
      <c r="B1780" t="s">
        <v>4738</v>
      </c>
      <c r="C1780">
        <v>38</v>
      </c>
      <c r="D1780">
        <v>35.44</v>
      </c>
      <c r="E1780">
        <v>141</v>
      </c>
      <c r="F1780">
        <v>4.26</v>
      </c>
      <c r="G1780">
        <v>-81</v>
      </c>
      <c r="H1780" t="s">
        <v>29</v>
      </c>
      <c r="I1780" t="s">
        <v>4739</v>
      </c>
      <c r="J1780" s="1">
        <v>37165</v>
      </c>
    </row>
    <row r="1781" spans="1:10">
      <c r="A1781" t="s">
        <v>4740</v>
      </c>
      <c r="B1781" t="s">
        <v>4741</v>
      </c>
      <c r="C1781">
        <v>32</v>
      </c>
      <c r="D1781">
        <v>58.36</v>
      </c>
      <c r="E1781">
        <v>131</v>
      </c>
      <c r="F1781">
        <v>23.9</v>
      </c>
      <c r="G1781">
        <v>159</v>
      </c>
      <c r="H1781" t="s">
        <v>29</v>
      </c>
      <c r="I1781" t="s">
        <v>2345</v>
      </c>
      <c r="J1781" s="1">
        <v>36800</v>
      </c>
    </row>
    <row r="1782" spans="1:10">
      <c r="A1782" t="s">
        <v>4742</v>
      </c>
      <c r="B1782" t="s">
        <v>4743</v>
      </c>
      <c r="C1782">
        <v>34</v>
      </c>
      <c r="D1782">
        <v>30.42</v>
      </c>
      <c r="E1782">
        <v>133</v>
      </c>
      <c r="F1782">
        <v>53.43</v>
      </c>
      <c r="G1782">
        <v>-190</v>
      </c>
      <c r="H1782" t="s">
        <v>29</v>
      </c>
      <c r="I1782" t="s">
        <v>4744</v>
      </c>
      <c r="J1782" s="1">
        <v>36104</v>
      </c>
    </row>
    <row r="1783" spans="1:10">
      <c r="A1783" t="s">
        <v>4745</v>
      </c>
      <c r="B1783" t="s">
        <v>4746</v>
      </c>
      <c r="C1783">
        <v>33</v>
      </c>
      <c r="D1783">
        <v>22.04</v>
      </c>
      <c r="E1783">
        <v>130</v>
      </c>
      <c r="F1783">
        <v>38.130000000000003</v>
      </c>
      <c r="G1783">
        <v>-423</v>
      </c>
      <c r="H1783" t="s">
        <v>29</v>
      </c>
      <c r="I1783" t="s">
        <v>4747</v>
      </c>
      <c r="J1783" s="1">
        <v>36800</v>
      </c>
    </row>
    <row r="1784" spans="1:10">
      <c r="A1784" t="s">
        <v>4748</v>
      </c>
      <c r="B1784" t="s">
        <v>4749</v>
      </c>
      <c r="C1784">
        <v>35</v>
      </c>
      <c r="D1784">
        <v>0.3</v>
      </c>
      <c r="E1784">
        <v>137</v>
      </c>
      <c r="F1784">
        <v>47.81</v>
      </c>
      <c r="G1784">
        <v>308</v>
      </c>
      <c r="H1784" t="s">
        <v>29</v>
      </c>
      <c r="I1784" t="s">
        <v>4750</v>
      </c>
      <c r="J1784" s="1">
        <v>38811</v>
      </c>
    </row>
    <row r="1785" spans="1:10">
      <c r="A1785" t="s">
        <v>4751</v>
      </c>
      <c r="B1785" t="s">
        <v>4752</v>
      </c>
      <c r="C1785">
        <v>36</v>
      </c>
      <c r="D1785">
        <v>37.28</v>
      </c>
      <c r="E1785">
        <v>138</v>
      </c>
      <c r="F1785">
        <v>54.41</v>
      </c>
      <c r="G1785">
        <v>343</v>
      </c>
      <c r="H1785" t="s">
        <v>29</v>
      </c>
      <c r="I1785" t="s">
        <v>4753</v>
      </c>
      <c r="J1785" s="1">
        <v>37530</v>
      </c>
    </row>
    <row r="1786" spans="1:10">
      <c r="A1786" t="s">
        <v>4754</v>
      </c>
      <c r="B1786" t="s">
        <v>4755</v>
      </c>
      <c r="C1786">
        <v>33</v>
      </c>
      <c r="D1786">
        <v>42.67</v>
      </c>
      <c r="E1786">
        <v>132</v>
      </c>
      <c r="F1786">
        <v>48.19</v>
      </c>
      <c r="G1786">
        <v>5</v>
      </c>
      <c r="H1786" t="s">
        <v>29</v>
      </c>
      <c r="I1786" t="s">
        <v>4756</v>
      </c>
      <c r="J1786" s="1">
        <v>36800</v>
      </c>
    </row>
    <row r="1787" spans="1:10">
      <c r="A1787" t="s">
        <v>4757</v>
      </c>
      <c r="B1787" t="s">
        <v>4758</v>
      </c>
      <c r="C1787">
        <v>33</v>
      </c>
      <c r="D1787">
        <v>54.14</v>
      </c>
      <c r="E1787">
        <v>133</v>
      </c>
      <c r="F1787">
        <v>3.95</v>
      </c>
      <c r="G1787">
        <v>-186</v>
      </c>
      <c r="H1787" t="s">
        <v>29</v>
      </c>
      <c r="I1787" t="s">
        <v>4759</v>
      </c>
      <c r="J1787" s="1">
        <v>36800</v>
      </c>
    </row>
    <row r="1788" spans="1:10">
      <c r="A1788" t="s">
        <v>4760</v>
      </c>
      <c r="B1788" t="s">
        <v>4761</v>
      </c>
      <c r="C1788">
        <v>35</v>
      </c>
      <c r="D1788">
        <v>58.88</v>
      </c>
      <c r="E1788">
        <v>140</v>
      </c>
      <c r="F1788">
        <v>6.3</v>
      </c>
      <c r="G1788">
        <v>-929</v>
      </c>
      <c r="H1788" t="s">
        <v>29</v>
      </c>
      <c r="I1788" t="s">
        <v>4762</v>
      </c>
      <c r="J1788" s="1">
        <v>40241</v>
      </c>
    </row>
    <row r="1789" spans="1:10">
      <c r="A1789" t="s">
        <v>4763</v>
      </c>
      <c r="B1789" t="s">
        <v>4764</v>
      </c>
      <c r="C1789">
        <v>36</v>
      </c>
      <c r="D1789">
        <v>44.28</v>
      </c>
      <c r="E1789">
        <v>136</v>
      </c>
      <c r="F1789">
        <v>47.44</v>
      </c>
      <c r="G1789">
        <v>17</v>
      </c>
      <c r="H1789" t="s">
        <v>29</v>
      </c>
      <c r="I1789" t="s">
        <v>4765</v>
      </c>
      <c r="J1789" s="1">
        <v>37530</v>
      </c>
    </row>
    <row r="1790" spans="1:10">
      <c r="A1790" t="s">
        <v>4766</v>
      </c>
      <c r="B1790" t="s">
        <v>4767</v>
      </c>
      <c r="C1790">
        <v>36</v>
      </c>
      <c r="D1790">
        <v>14.65</v>
      </c>
      <c r="E1790">
        <v>139</v>
      </c>
      <c r="F1790">
        <v>32.659999999999997</v>
      </c>
      <c r="G1790">
        <v>-1180</v>
      </c>
      <c r="H1790" t="s">
        <v>29</v>
      </c>
      <c r="I1790" t="s">
        <v>4768</v>
      </c>
      <c r="J1790" s="1">
        <v>37530</v>
      </c>
    </row>
    <row r="1791" spans="1:10">
      <c r="A1791" t="s">
        <v>4769</v>
      </c>
      <c r="B1791" t="s">
        <v>4770</v>
      </c>
      <c r="C1791">
        <v>38</v>
      </c>
      <c r="D1791">
        <v>38.14</v>
      </c>
      <c r="E1791">
        <v>140</v>
      </c>
      <c r="F1791">
        <v>0.33</v>
      </c>
      <c r="G1791">
        <v>116</v>
      </c>
      <c r="H1791" t="s">
        <v>29</v>
      </c>
      <c r="I1791" t="s">
        <v>4771</v>
      </c>
      <c r="J1791" s="1">
        <v>37165</v>
      </c>
    </row>
    <row r="1792" spans="1:10">
      <c r="A1792" t="s">
        <v>4772</v>
      </c>
      <c r="B1792" t="s">
        <v>4773</v>
      </c>
      <c r="C1792">
        <v>34</v>
      </c>
      <c r="D1792">
        <v>57.07</v>
      </c>
      <c r="E1792">
        <v>137</v>
      </c>
      <c r="F1792">
        <v>24.68</v>
      </c>
      <c r="G1792">
        <v>444</v>
      </c>
      <c r="H1792" t="s">
        <v>29</v>
      </c>
      <c r="I1792" t="s">
        <v>4774</v>
      </c>
      <c r="J1792" s="1">
        <v>37895</v>
      </c>
    </row>
    <row r="1793" spans="1:10">
      <c r="A1793" t="s">
        <v>4775</v>
      </c>
      <c r="B1793" t="s">
        <v>4776</v>
      </c>
      <c r="C1793">
        <v>37</v>
      </c>
      <c r="D1793">
        <v>20.53</v>
      </c>
      <c r="E1793">
        <v>139</v>
      </c>
      <c r="F1793">
        <v>18.88</v>
      </c>
      <c r="G1793">
        <v>175</v>
      </c>
      <c r="H1793" t="s">
        <v>29</v>
      </c>
      <c r="I1793" t="s">
        <v>4777</v>
      </c>
      <c r="J1793" s="1">
        <v>37165</v>
      </c>
    </row>
    <row r="1794" spans="1:10">
      <c r="A1794" t="s">
        <v>4778</v>
      </c>
      <c r="B1794" t="s">
        <v>4779</v>
      </c>
      <c r="C1794">
        <v>38</v>
      </c>
      <c r="D1794">
        <v>23.05</v>
      </c>
      <c r="E1794">
        <v>140</v>
      </c>
      <c r="F1794">
        <v>22.83</v>
      </c>
      <c r="G1794">
        <v>-95</v>
      </c>
      <c r="H1794" t="s">
        <v>29</v>
      </c>
      <c r="I1794" t="s">
        <v>4780</v>
      </c>
      <c r="J1794" s="1">
        <v>37165</v>
      </c>
    </row>
    <row r="1795" spans="1:10">
      <c r="A1795" t="s">
        <v>4781</v>
      </c>
      <c r="B1795" t="s">
        <v>4782</v>
      </c>
      <c r="C1795">
        <v>37</v>
      </c>
      <c r="D1795">
        <v>11.41</v>
      </c>
      <c r="E1795">
        <v>136</v>
      </c>
      <c r="F1795">
        <v>43.06</v>
      </c>
      <c r="G1795">
        <v>-62</v>
      </c>
      <c r="H1795" t="s">
        <v>29</v>
      </c>
      <c r="I1795" t="s">
        <v>4783</v>
      </c>
      <c r="J1795" s="1">
        <v>37530</v>
      </c>
    </row>
    <row r="1796" spans="1:10">
      <c r="A1796" t="s">
        <v>4784</v>
      </c>
      <c r="B1796" t="s">
        <v>1945</v>
      </c>
      <c r="C1796">
        <v>36</v>
      </c>
      <c r="D1796">
        <v>42.45</v>
      </c>
      <c r="E1796">
        <v>138</v>
      </c>
      <c r="F1796">
        <v>5.78</v>
      </c>
      <c r="G1796">
        <v>813</v>
      </c>
      <c r="H1796" t="s">
        <v>29</v>
      </c>
      <c r="I1796" t="s">
        <v>1946</v>
      </c>
      <c r="J1796" s="1">
        <v>37899</v>
      </c>
    </row>
    <row r="1797" spans="1:10">
      <c r="A1797" t="s">
        <v>4785</v>
      </c>
      <c r="B1797" t="s">
        <v>4786</v>
      </c>
      <c r="C1797">
        <v>32</v>
      </c>
      <c r="D1797">
        <v>21.64</v>
      </c>
      <c r="E1797">
        <v>131</v>
      </c>
      <c r="F1797">
        <v>27.86</v>
      </c>
      <c r="G1797">
        <v>-2</v>
      </c>
      <c r="H1797" t="s">
        <v>29</v>
      </c>
      <c r="I1797" t="s">
        <v>4787</v>
      </c>
      <c r="J1797" s="1">
        <v>36800</v>
      </c>
    </row>
    <row r="1798" spans="1:10">
      <c r="A1798" t="s">
        <v>4788</v>
      </c>
      <c r="B1798" t="s">
        <v>4789</v>
      </c>
      <c r="C1798">
        <v>34</v>
      </c>
      <c r="D1798">
        <v>34.299999999999997</v>
      </c>
      <c r="E1798">
        <v>132</v>
      </c>
      <c r="F1798">
        <v>13.96</v>
      </c>
      <c r="G1798">
        <v>161</v>
      </c>
      <c r="H1798" t="s">
        <v>29</v>
      </c>
      <c r="I1798" t="s">
        <v>4790</v>
      </c>
      <c r="J1798" s="1">
        <v>37530</v>
      </c>
    </row>
    <row r="1799" spans="1:10">
      <c r="A1799" t="s">
        <v>4791</v>
      </c>
      <c r="B1799" t="s">
        <v>4792</v>
      </c>
      <c r="C1799">
        <v>36</v>
      </c>
      <c r="D1799">
        <v>47.73</v>
      </c>
      <c r="E1799">
        <v>140</v>
      </c>
      <c r="F1799">
        <v>34.5</v>
      </c>
      <c r="G1799">
        <v>404</v>
      </c>
      <c r="H1799" t="s">
        <v>29</v>
      </c>
      <c r="I1799" t="s">
        <v>4793</v>
      </c>
      <c r="J1799" s="1">
        <v>37895</v>
      </c>
    </row>
    <row r="1800" spans="1:10">
      <c r="A1800" t="s">
        <v>4794</v>
      </c>
      <c r="B1800" t="s">
        <v>4795</v>
      </c>
      <c r="C1800">
        <v>34</v>
      </c>
      <c r="D1800">
        <v>47.12</v>
      </c>
      <c r="E1800">
        <v>137</v>
      </c>
      <c r="F1800">
        <v>26.36</v>
      </c>
      <c r="G1800">
        <v>-171</v>
      </c>
      <c r="H1800" t="s">
        <v>29</v>
      </c>
      <c r="I1800" t="s">
        <v>4796</v>
      </c>
      <c r="J1800" s="1">
        <v>37895</v>
      </c>
    </row>
    <row r="1801" spans="1:10">
      <c r="A1801" t="s">
        <v>4797</v>
      </c>
      <c r="B1801" t="s">
        <v>4798</v>
      </c>
      <c r="C1801">
        <v>37</v>
      </c>
      <c r="D1801">
        <v>57.8</v>
      </c>
      <c r="E1801">
        <v>140</v>
      </c>
      <c r="F1801">
        <v>11.02</v>
      </c>
      <c r="G1801">
        <v>87</v>
      </c>
      <c r="H1801" t="s">
        <v>29</v>
      </c>
      <c r="I1801" t="s">
        <v>4799</v>
      </c>
      <c r="J1801" s="1">
        <v>37165</v>
      </c>
    </row>
    <row r="1802" spans="1:10">
      <c r="A1802" t="s">
        <v>4800</v>
      </c>
      <c r="B1802" t="s">
        <v>4801</v>
      </c>
      <c r="C1802">
        <v>34</v>
      </c>
      <c r="D1802">
        <v>31.49</v>
      </c>
      <c r="E1802">
        <v>135</v>
      </c>
      <c r="F1802">
        <v>39.65</v>
      </c>
      <c r="G1802">
        <v>29</v>
      </c>
      <c r="H1802" t="s">
        <v>29</v>
      </c>
      <c r="I1802" t="s">
        <v>4802</v>
      </c>
      <c r="J1802" s="1">
        <v>36104</v>
      </c>
    </row>
    <row r="1803" spans="1:10">
      <c r="A1803" t="s">
        <v>4803</v>
      </c>
      <c r="B1803" t="s">
        <v>4804</v>
      </c>
      <c r="C1803">
        <v>34</v>
      </c>
      <c r="D1803">
        <v>54.49</v>
      </c>
      <c r="E1803">
        <v>135</v>
      </c>
      <c r="F1803">
        <v>5.0599999999999996</v>
      </c>
      <c r="G1803">
        <v>40</v>
      </c>
      <c r="H1803" t="s">
        <v>29</v>
      </c>
      <c r="I1803" t="s">
        <v>4805</v>
      </c>
      <c r="J1803" s="1">
        <v>36110</v>
      </c>
    </row>
    <row r="1804" spans="1:10">
      <c r="A1804" t="s">
        <v>4806</v>
      </c>
      <c r="B1804" t="s">
        <v>4807</v>
      </c>
      <c r="C1804">
        <v>34</v>
      </c>
      <c r="D1804">
        <v>23.86</v>
      </c>
      <c r="E1804">
        <v>135</v>
      </c>
      <c r="F1804">
        <v>17.02</v>
      </c>
      <c r="G1804">
        <v>-1495</v>
      </c>
      <c r="H1804" t="s">
        <v>29</v>
      </c>
      <c r="I1804" t="s">
        <v>4739</v>
      </c>
      <c r="J1804" s="1">
        <v>36104</v>
      </c>
    </row>
    <row r="1805" spans="1:10">
      <c r="A1805" t="s">
        <v>4808</v>
      </c>
      <c r="B1805" t="s">
        <v>4809</v>
      </c>
      <c r="C1805">
        <v>34</v>
      </c>
      <c r="D1805">
        <v>52.84</v>
      </c>
      <c r="E1805">
        <v>136</v>
      </c>
      <c r="F1805">
        <v>49.9</v>
      </c>
      <c r="G1805">
        <v>-998</v>
      </c>
      <c r="H1805" t="s">
        <v>29</v>
      </c>
      <c r="I1805" t="s">
        <v>4810</v>
      </c>
      <c r="J1805" s="1">
        <v>42212</v>
      </c>
    </row>
    <row r="1806" spans="1:10">
      <c r="A1806" t="s">
        <v>4811</v>
      </c>
      <c r="B1806" t="s">
        <v>4812</v>
      </c>
      <c r="C1806">
        <v>34</v>
      </c>
      <c r="D1806">
        <v>52.1</v>
      </c>
      <c r="E1806">
        <v>133</v>
      </c>
      <c r="F1806">
        <v>51.16</v>
      </c>
      <c r="G1806">
        <v>220</v>
      </c>
      <c r="H1806" t="s">
        <v>29</v>
      </c>
      <c r="I1806" t="s">
        <v>4813</v>
      </c>
      <c r="J1806" s="1">
        <v>36800</v>
      </c>
    </row>
    <row r="1807" spans="1:10">
      <c r="A1807" t="s">
        <v>4814</v>
      </c>
      <c r="B1807" t="s">
        <v>4815</v>
      </c>
      <c r="C1807">
        <v>33</v>
      </c>
      <c r="D1807">
        <v>58.15</v>
      </c>
      <c r="E1807">
        <v>135</v>
      </c>
      <c r="F1807">
        <v>51.44</v>
      </c>
      <c r="G1807">
        <v>380</v>
      </c>
      <c r="H1807" t="s">
        <v>29</v>
      </c>
      <c r="I1807" t="s">
        <v>4816</v>
      </c>
      <c r="J1807" s="1">
        <v>36104</v>
      </c>
    </row>
    <row r="1808" spans="1:10">
      <c r="A1808" t="s">
        <v>4817</v>
      </c>
      <c r="B1808" t="s">
        <v>4818</v>
      </c>
      <c r="C1808">
        <v>35</v>
      </c>
      <c r="D1808">
        <v>30.86</v>
      </c>
      <c r="E1808">
        <v>137</v>
      </c>
      <c r="F1808">
        <v>52.6</v>
      </c>
      <c r="G1808">
        <v>298</v>
      </c>
      <c r="H1808" t="s">
        <v>29</v>
      </c>
      <c r="I1808" t="s">
        <v>4819</v>
      </c>
      <c r="J1808" s="1">
        <v>37530</v>
      </c>
    </row>
    <row r="1809" spans="1:11">
      <c r="A1809" t="s">
        <v>4820</v>
      </c>
      <c r="B1809" t="s">
        <v>4821</v>
      </c>
      <c r="C1809">
        <v>35</v>
      </c>
      <c r="D1809">
        <v>29.44</v>
      </c>
      <c r="E1809">
        <v>135</v>
      </c>
      <c r="F1809">
        <v>29.05</v>
      </c>
      <c r="G1809">
        <v>59</v>
      </c>
      <c r="H1809" t="s">
        <v>29</v>
      </c>
      <c r="I1809" t="s">
        <v>4822</v>
      </c>
      <c r="J1809" s="1">
        <v>37043</v>
      </c>
    </row>
    <row r="1810" spans="1:11">
      <c r="A1810" t="s">
        <v>4823</v>
      </c>
      <c r="B1810" t="s">
        <v>4824</v>
      </c>
      <c r="C1810">
        <v>42</v>
      </c>
      <c r="D1810">
        <v>29.19</v>
      </c>
      <c r="E1810">
        <v>143</v>
      </c>
      <c r="F1810">
        <v>9.1199999999999992</v>
      </c>
      <c r="G1810">
        <v>259</v>
      </c>
      <c r="H1810" t="s">
        <v>29</v>
      </c>
      <c r="I1810" t="s">
        <v>4825</v>
      </c>
      <c r="J1810" s="1">
        <v>37165</v>
      </c>
    </row>
    <row r="1811" spans="1:11">
      <c r="A1811" t="s">
        <v>4826</v>
      </c>
      <c r="B1811" t="s">
        <v>4827</v>
      </c>
      <c r="C1811">
        <v>34</v>
      </c>
      <c r="D1811">
        <v>12.55</v>
      </c>
      <c r="E1811">
        <v>131</v>
      </c>
      <c r="F1811">
        <v>41.15</v>
      </c>
      <c r="G1811">
        <v>-80</v>
      </c>
      <c r="H1811" t="s">
        <v>29</v>
      </c>
      <c r="I1811" t="s">
        <v>4828</v>
      </c>
      <c r="J1811" s="1">
        <v>36800</v>
      </c>
    </row>
    <row r="1812" spans="1:11">
      <c r="A1812" t="s">
        <v>4829</v>
      </c>
      <c r="B1812" t="s">
        <v>4830</v>
      </c>
      <c r="C1812">
        <v>32</v>
      </c>
      <c r="D1812">
        <v>54.62</v>
      </c>
      <c r="E1812">
        <v>130</v>
      </c>
      <c r="F1812">
        <v>8.4499999999999993</v>
      </c>
      <c r="G1812">
        <v>-172</v>
      </c>
      <c r="H1812" t="s">
        <v>29</v>
      </c>
      <c r="I1812" t="s">
        <v>4831</v>
      </c>
      <c r="J1812" s="1">
        <v>36800</v>
      </c>
    </row>
    <row r="1813" spans="1:11">
      <c r="A1813" t="s">
        <v>4832</v>
      </c>
      <c r="B1813" t="s">
        <v>3023</v>
      </c>
      <c r="C1813">
        <v>34</v>
      </c>
      <c r="D1813">
        <v>53.32</v>
      </c>
      <c r="E1813">
        <v>136</v>
      </c>
      <c r="F1813">
        <v>52.58</v>
      </c>
      <c r="G1813">
        <v>-344</v>
      </c>
      <c r="H1813" t="s">
        <v>29</v>
      </c>
      <c r="I1813" t="s">
        <v>3024</v>
      </c>
      <c r="J1813" s="1">
        <v>37457</v>
      </c>
      <c r="K1813" s="1">
        <v>40979</v>
      </c>
    </row>
    <row r="1814" spans="1:11">
      <c r="A1814" t="s">
        <v>4833</v>
      </c>
      <c r="B1814" t="s">
        <v>3026</v>
      </c>
      <c r="C1814">
        <v>35</v>
      </c>
      <c r="D1814">
        <v>48.17</v>
      </c>
      <c r="E1814">
        <v>139</v>
      </c>
      <c r="F1814">
        <v>32.119999999999997</v>
      </c>
      <c r="G1814">
        <v>-1970</v>
      </c>
      <c r="H1814" t="s">
        <v>29</v>
      </c>
      <c r="I1814" t="s">
        <v>3027</v>
      </c>
      <c r="J1814" s="1">
        <v>37714</v>
      </c>
    </row>
    <row r="1815" spans="1:11">
      <c r="A1815" t="s">
        <v>4834</v>
      </c>
      <c r="B1815" t="s">
        <v>4835</v>
      </c>
      <c r="C1815">
        <v>36</v>
      </c>
      <c r="D1815">
        <v>17.149999999999999</v>
      </c>
      <c r="E1815">
        <v>138</v>
      </c>
      <c r="F1815">
        <v>14.95</v>
      </c>
      <c r="G1815">
        <v>504</v>
      </c>
      <c r="H1815" t="s">
        <v>29</v>
      </c>
      <c r="I1815" t="s">
        <v>4836</v>
      </c>
      <c r="J1815" s="1">
        <v>37530</v>
      </c>
    </row>
    <row r="1816" spans="1:11">
      <c r="A1816" t="s">
        <v>4837</v>
      </c>
      <c r="B1816" t="s">
        <v>3029</v>
      </c>
      <c r="C1816">
        <v>35</v>
      </c>
      <c r="D1816">
        <v>30.23</v>
      </c>
      <c r="E1816">
        <v>136</v>
      </c>
      <c r="F1816">
        <v>47.63</v>
      </c>
      <c r="G1816">
        <v>-174</v>
      </c>
      <c r="H1816" t="s">
        <v>29</v>
      </c>
      <c r="I1816" t="s">
        <v>3030</v>
      </c>
      <c r="J1816" s="1">
        <v>37455</v>
      </c>
    </row>
    <row r="1817" spans="1:11">
      <c r="A1817" t="s">
        <v>4838</v>
      </c>
      <c r="B1817" t="s">
        <v>4839</v>
      </c>
      <c r="C1817">
        <v>33</v>
      </c>
      <c r="D1817">
        <v>58.35</v>
      </c>
      <c r="E1817">
        <v>131</v>
      </c>
      <c r="F1817">
        <v>48.89</v>
      </c>
      <c r="G1817">
        <v>-12</v>
      </c>
      <c r="H1817" t="s">
        <v>29</v>
      </c>
      <c r="I1817" t="s">
        <v>4840</v>
      </c>
      <c r="J1817" s="1">
        <v>37530</v>
      </c>
    </row>
    <row r="1818" spans="1:11">
      <c r="A1818" t="s">
        <v>4841</v>
      </c>
      <c r="B1818" t="s">
        <v>4842</v>
      </c>
      <c r="C1818">
        <v>33</v>
      </c>
      <c r="D1818">
        <v>58</v>
      </c>
      <c r="E1818">
        <v>135</v>
      </c>
      <c r="F1818">
        <v>38.93</v>
      </c>
      <c r="G1818">
        <v>680</v>
      </c>
      <c r="H1818" t="s">
        <v>29</v>
      </c>
      <c r="I1818" t="s">
        <v>4843</v>
      </c>
      <c r="J1818" s="1">
        <v>36110</v>
      </c>
    </row>
    <row r="1819" spans="1:11">
      <c r="A1819" t="s">
        <v>4844</v>
      </c>
      <c r="B1819" t="s">
        <v>4752</v>
      </c>
      <c r="C1819">
        <v>36</v>
      </c>
      <c r="D1819">
        <v>8.0299999999999994</v>
      </c>
      <c r="E1819">
        <v>137</v>
      </c>
      <c r="F1819">
        <v>13.25</v>
      </c>
      <c r="G1819">
        <v>519</v>
      </c>
      <c r="H1819" t="s">
        <v>29</v>
      </c>
      <c r="I1819" t="s">
        <v>4753</v>
      </c>
      <c r="J1819" s="1">
        <v>37892</v>
      </c>
    </row>
    <row r="1820" spans="1:11">
      <c r="A1820" t="s">
        <v>4845</v>
      </c>
      <c r="B1820" t="s">
        <v>4846</v>
      </c>
      <c r="C1820">
        <v>34</v>
      </c>
      <c r="D1820">
        <v>37.54</v>
      </c>
      <c r="E1820">
        <v>131</v>
      </c>
      <c r="F1820">
        <v>40.090000000000003</v>
      </c>
      <c r="G1820">
        <v>-90</v>
      </c>
      <c r="H1820" t="s">
        <v>29</v>
      </c>
      <c r="I1820" t="s">
        <v>4847</v>
      </c>
      <c r="J1820" s="1">
        <v>36800</v>
      </c>
    </row>
    <row r="1821" spans="1:11">
      <c r="A1821" t="s">
        <v>4848</v>
      </c>
      <c r="B1821" t="s">
        <v>1358</v>
      </c>
      <c r="C1821">
        <v>32</v>
      </c>
      <c r="D1821">
        <v>59.24</v>
      </c>
      <c r="E1821">
        <v>130</v>
      </c>
      <c r="F1821">
        <v>33.65</v>
      </c>
      <c r="G1821">
        <v>-47</v>
      </c>
      <c r="H1821" t="s">
        <v>29</v>
      </c>
      <c r="I1821" t="s">
        <v>1359</v>
      </c>
      <c r="J1821" s="1">
        <v>37530</v>
      </c>
    </row>
    <row r="1822" spans="1:11">
      <c r="A1822" t="s">
        <v>4849</v>
      </c>
      <c r="B1822" t="s">
        <v>2347</v>
      </c>
      <c r="C1822">
        <v>36</v>
      </c>
      <c r="D1822">
        <v>17.170000000000002</v>
      </c>
      <c r="E1822">
        <v>138</v>
      </c>
      <c r="F1822">
        <v>55.26</v>
      </c>
      <c r="G1822">
        <v>-51</v>
      </c>
      <c r="H1822" t="s">
        <v>29</v>
      </c>
      <c r="I1822" t="s">
        <v>2348</v>
      </c>
      <c r="J1822" s="1">
        <v>37530</v>
      </c>
    </row>
    <row r="1823" spans="1:11">
      <c r="A1823" t="s">
        <v>4850</v>
      </c>
      <c r="B1823" t="s">
        <v>4851</v>
      </c>
      <c r="C1823">
        <v>39</v>
      </c>
      <c r="D1823">
        <v>49.5</v>
      </c>
      <c r="E1823">
        <v>141</v>
      </c>
      <c r="F1823">
        <v>22.96</v>
      </c>
      <c r="G1823">
        <v>571</v>
      </c>
      <c r="H1823" t="s">
        <v>29</v>
      </c>
      <c r="I1823" t="s">
        <v>4852</v>
      </c>
      <c r="J1823" s="1">
        <v>37165</v>
      </c>
    </row>
    <row r="1824" spans="1:11">
      <c r="A1824" t="s">
        <v>4853</v>
      </c>
      <c r="B1824" t="s">
        <v>4854</v>
      </c>
      <c r="C1824">
        <v>36</v>
      </c>
      <c r="D1824">
        <v>41.99</v>
      </c>
      <c r="E1824">
        <v>139</v>
      </c>
      <c r="F1824">
        <v>12.62</v>
      </c>
      <c r="G1824">
        <v>444</v>
      </c>
      <c r="H1824" t="s">
        <v>29</v>
      </c>
      <c r="I1824" t="s">
        <v>4855</v>
      </c>
      <c r="J1824" s="1">
        <v>37165</v>
      </c>
    </row>
    <row r="1825" spans="1:11">
      <c r="A1825" t="s">
        <v>4856</v>
      </c>
      <c r="B1825" t="s">
        <v>4857</v>
      </c>
      <c r="C1825">
        <v>35</v>
      </c>
      <c r="D1825">
        <v>31.28</v>
      </c>
      <c r="E1825">
        <v>136</v>
      </c>
      <c r="F1825">
        <v>36.76</v>
      </c>
      <c r="G1825">
        <v>-29</v>
      </c>
      <c r="H1825" t="s">
        <v>29</v>
      </c>
      <c r="I1825" t="s">
        <v>4858</v>
      </c>
      <c r="J1825" s="1">
        <v>37892</v>
      </c>
    </row>
    <row r="1826" spans="1:11">
      <c r="A1826" t="s">
        <v>4859</v>
      </c>
      <c r="B1826" t="s">
        <v>3032</v>
      </c>
      <c r="C1826">
        <v>34</v>
      </c>
      <c r="D1826">
        <v>54.66</v>
      </c>
      <c r="E1826">
        <v>137</v>
      </c>
      <c r="F1826">
        <v>52.93</v>
      </c>
      <c r="G1826">
        <v>85</v>
      </c>
      <c r="H1826" t="s">
        <v>29</v>
      </c>
      <c r="I1826" t="s">
        <v>3033</v>
      </c>
      <c r="J1826" s="1">
        <v>38811</v>
      </c>
    </row>
    <row r="1827" spans="1:11">
      <c r="A1827" t="s">
        <v>4860</v>
      </c>
      <c r="B1827" t="s">
        <v>4861</v>
      </c>
      <c r="C1827">
        <v>43</v>
      </c>
      <c r="D1827">
        <v>24.52</v>
      </c>
      <c r="E1827">
        <v>141</v>
      </c>
      <c r="F1827">
        <v>35.020000000000003</v>
      </c>
      <c r="G1827">
        <v>-121</v>
      </c>
      <c r="H1827" t="s">
        <v>29</v>
      </c>
      <c r="I1827" t="s">
        <v>4862</v>
      </c>
      <c r="J1827" s="1">
        <v>37165</v>
      </c>
    </row>
    <row r="1828" spans="1:11">
      <c r="A1828" t="s">
        <v>4863</v>
      </c>
      <c r="B1828" t="s">
        <v>3038</v>
      </c>
      <c r="C1828">
        <v>35</v>
      </c>
      <c r="D1828">
        <v>4.88</v>
      </c>
      <c r="E1828">
        <v>137</v>
      </c>
      <c r="F1828">
        <v>43.25</v>
      </c>
      <c r="G1828">
        <v>250</v>
      </c>
      <c r="H1828" t="s">
        <v>59</v>
      </c>
      <c r="I1828" t="s">
        <v>3039</v>
      </c>
      <c r="J1828" s="1">
        <v>38776</v>
      </c>
    </row>
    <row r="1829" spans="1:11">
      <c r="A1829" t="s">
        <v>4864</v>
      </c>
      <c r="B1829" t="s">
        <v>4865</v>
      </c>
      <c r="C1829">
        <v>36</v>
      </c>
      <c r="D1829">
        <v>26.44</v>
      </c>
      <c r="E1829">
        <v>137</v>
      </c>
      <c r="F1829">
        <v>2.35</v>
      </c>
      <c r="G1829">
        <v>568</v>
      </c>
      <c r="H1829" t="s">
        <v>29</v>
      </c>
      <c r="I1829" t="s">
        <v>4866</v>
      </c>
      <c r="J1829" s="1">
        <v>37530</v>
      </c>
    </row>
    <row r="1830" spans="1:11">
      <c r="A1830" t="s">
        <v>4867</v>
      </c>
      <c r="B1830" t="s">
        <v>4868</v>
      </c>
      <c r="C1830">
        <v>33</v>
      </c>
      <c r="D1830">
        <v>55.75</v>
      </c>
      <c r="E1830">
        <v>132</v>
      </c>
      <c r="F1830">
        <v>24.28</v>
      </c>
      <c r="G1830">
        <v>-97</v>
      </c>
      <c r="H1830" t="s">
        <v>29</v>
      </c>
      <c r="I1830" t="s">
        <v>4869</v>
      </c>
      <c r="J1830" s="1">
        <v>37530</v>
      </c>
    </row>
    <row r="1831" spans="1:11">
      <c r="A1831" t="s">
        <v>4870</v>
      </c>
      <c r="B1831" t="s">
        <v>4871</v>
      </c>
      <c r="C1831">
        <v>35</v>
      </c>
      <c r="D1831">
        <v>59.78</v>
      </c>
      <c r="E1831">
        <v>139</v>
      </c>
      <c r="F1831">
        <v>13.15</v>
      </c>
      <c r="G1831">
        <v>77</v>
      </c>
      <c r="H1831" t="s">
        <v>29</v>
      </c>
      <c r="I1831" t="s">
        <v>4872</v>
      </c>
      <c r="J1831" s="1">
        <v>37896</v>
      </c>
      <c r="K1831" s="1">
        <v>43749</v>
      </c>
    </row>
    <row r="1832" spans="1:11">
      <c r="A1832" t="s">
        <v>4873</v>
      </c>
      <c r="B1832" t="s">
        <v>4874</v>
      </c>
      <c r="C1832">
        <v>33</v>
      </c>
      <c r="D1832">
        <v>59.41</v>
      </c>
      <c r="E1832">
        <v>134</v>
      </c>
      <c r="F1832">
        <v>32.020000000000003</v>
      </c>
      <c r="G1832">
        <v>-91</v>
      </c>
      <c r="H1832" t="s">
        <v>29</v>
      </c>
      <c r="I1832" t="s">
        <v>4875</v>
      </c>
      <c r="J1832" s="1">
        <v>37440</v>
      </c>
    </row>
    <row r="1833" spans="1:11">
      <c r="A1833" t="s">
        <v>4876</v>
      </c>
      <c r="B1833" t="s">
        <v>1734</v>
      </c>
      <c r="C1833">
        <v>43</v>
      </c>
      <c r="D1833">
        <v>3.2</v>
      </c>
      <c r="E1833">
        <v>140</v>
      </c>
      <c r="F1833">
        <v>30.08</v>
      </c>
      <c r="G1833">
        <v>-76</v>
      </c>
      <c r="H1833" t="s">
        <v>29</v>
      </c>
      <c r="I1833" t="s">
        <v>1735</v>
      </c>
      <c r="J1833" s="1">
        <v>37165</v>
      </c>
    </row>
    <row r="1834" spans="1:11">
      <c r="A1834" t="s">
        <v>4877</v>
      </c>
      <c r="B1834" t="s">
        <v>4878</v>
      </c>
      <c r="C1834">
        <v>36</v>
      </c>
      <c r="D1834">
        <v>2.8</v>
      </c>
      <c r="E1834">
        <v>137</v>
      </c>
      <c r="F1834">
        <v>59.5</v>
      </c>
      <c r="G1834">
        <v>889</v>
      </c>
      <c r="H1834" t="s">
        <v>231</v>
      </c>
      <c r="I1834" t="s">
        <v>4879</v>
      </c>
      <c r="J1834" s="1">
        <v>39158</v>
      </c>
    </row>
    <row r="1835" spans="1:11">
      <c r="A1835" t="s">
        <v>4880</v>
      </c>
      <c r="B1835" t="s">
        <v>4881</v>
      </c>
      <c r="C1835">
        <v>39</v>
      </c>
      <c r="D1835">
        <v>20.04</v>
      </c>
      <c r="E1835">
        <v>141</v>
      </c>
      <c r="F1835">
        <v>18.09</v>
      </c>
      <c r="G1835">
        <v>159</v>
      </c>
      <c r="H1835" t="s">
        <v>29</v>
      </c>
      <c r="I1835" t="s">
        <v>4869</v>
      </c>
      <c r="J1835" s="1">
        <v>37165</v>
      </c>
    </row>
    <row r="1836" spans="1:11">
      <c r="A1836" t="s">
        <v>4882</v>
      </c>
      <c r="B1836" t="s">
        <v>4883</v>
      </c>
      <c r="C1836">
        <v>38</v>
      </c>
      <c r="D1836">
        <v>47.16</v>
      </c>
      <c r="E1836">
        <v>141</v>
      </c>
      <c r="F1836">
        <v>19.52</v>
      </c>
      <c r="G1836">
        <v>-66</v>
      </c>
      <c r="H1836" t="s">
        <v>29</v>
      </c>
      <c r="I1836" t="s">
        <v>4869</v>
      </c>
      <c r="J1836" s="1">
        <v>37165</v>
      </c>
    </row>
    <row r="1837" spans="1:11">
      <c r="A1837" t="s">
        <v>4884</v>
      </c>
      <c r="B1837" t="s">
        <v>4885</v>
      </c>
      <c r="C1837">
        <v>36</v>
      </c>
      <c r="D1837">
        <v>43.76</v>
      </c>
      <c r="E1837">
        <v>137</v>
      </c>
      <c r="F1837">
        <v>15.75</v>
      </c>
      <c r="G1837">
        <v>-569</v>
      </c>
      <c r="H1837" t="s">
        <v>29</v>
      </c>
      <c r="I1837" t="s">
        <v>4886</v>
      </c>
      <c r="J1837" s="1">
        <v>37530</v>
      </c>
    </row>
    <row r="1838" spans="1:11">
      <c r="A1838" t="s">
        <v>4887</v>
      </c>
      <c r="B1838" t="s">
        <v>3041</v>
      </c>
      <c r="C1838">
        <v>35</v>
      </c>
      <c r="D1838">
        <v>30.92</v>
      </c>
      <c r="E1838">
        <v>138</v>
      </c>
      <c r="F1838">
        <v>53.03</v>
      </c>
      <c r="G1838">
        <v>151</v>
      </c>
      <c r="H1838" t="s">
        <v>29</v>
      </c>
      <c r="I1838" t="s">
        <v>3042</v>
      </c>
      <c r="J1838" s="1">
        <v>38786</v>
      </c>
    </row>
    <row r="1839" spans="1:11">
      <c r="A1839" t="s">
        <v>4888</v>
      </c>
      <c r="B1839" t="s">
        <v>4889</v>
      </c>
      <c r="C1839">
        <v>43</v>
      </c>
      <c r="D1839">
        <v>13.2</v>
      </c>
      <c r="E1839">
        <v>144</v>
      </c>
      <c r="F1839">
        <v>25.71</v>
      </c>
      <c r="G1839">
        <v>-208</v>
      </c>
      <c r="H1839" t="s">
        <v>29</v>
      </c>
      <c r="I1839" t="s">
        <v>4890</v>
      </c>
      <c r="J1839" s="1">
        <v>37165</v>
      </c>
    </row>
    <row r="1840" spans="1:11">
      <c r="A1840" t="s">
        <v>4891</v>
      </c>
      <c r="B1840" t="s">
        <v>4892</v>
      </c>
      <c r="C1840">
        <v>35</v>
      </c>
      <c r="D1840">
        <v>38.340000000000003</v>
      </c>
      <c r="E1840">
        <v>136</v>
      </c>
      <c r="F1840">
        <v>1.82</v>
      </c>
      <c r="G1840">
        <v>-114</v>
      </c>
      <c r="H1840" t="s">
        <v>29</v>
      </c>
      <c r="I1840" t="s">
        <v>4893</v>
      </c>
      <c r="J1840" s="1">
        <v>37043</v>
      </c>
    </row>
    <row r="1841" spans="1:10">
      <c r="A1841" t="s">
        <v>4894</v>
      </c>
      <c r="B1841" t="s">
        <v>4895</v>
      </c>
      <c r="C1841">
        <v>34</v>
      </c>
      <c r="D1841">
        <v>35.06</v>
      </c>
      <c r="E1841">
        <v>135</v>
      </c>
      <c r="F1841">
        <v>51.25</v>
      </c>
      <c r="G1841">
        <v>28</v>
      </c>
      <c r="H1841" t="s">
        <v>29</v>
      </c>
      <c r="I1841" t="s">
        <v>4896</v>
      </c>
      <c r="J1841" s="1">
        <v>37530</v>
      </c>
    </row>
    <row r="1842" spans="1:10">
      <c r="A1842" t="s">
        <v>4897</v>
      </c>
      <c r="B1842" t="s">
        <v>4898</v>
      </c>
      <c r="C1842">
        <v>39</v>
      </c>
      <c r="D1842">
        <v>44.61</v>
      </c>
      <c r="E1842">
        <v>141</v>
      </c>
      <c r="F1842">
        <v>54.52</v>
      </c>
      <c r="G1842">
        <v>98</v>
      </c>
      <c r="H1842" t="s">
        <v>29</v>
      </c>
      <c r="I1842" t="s">
        <v>4899</v>
      </c>
      <c r="J1842" s="1">
        <v>37165</v>
      </c>
    </row>
    <row r="1843" spans="1:10">
      <c r="A1843" t="s">
        <v>4900</v>
      </c>
      <c r="B1843" t="s">
        <v>4901</v>
      </c>
      <c r="C1843">
        <v>43</v>
      </c>
      <c r="D1843">
        <v>8.15</v>
      </c>
      <c r="E1843">
        <v>144</v>
      </c>
      <c r="F1843">
        <v>19.649999999999999</v>
      </c>
      <c r="G1843">
        <v>-188</v>
      </c>
      <c r="H1843" t="s">
        <v>29</v>
      </c>
      <c r="I1843" t="s">
        <v>4902</v>
      </c>
      <c r="J1843" s="1">
        <v>37165</v>
      </c>
    </row>
    <row r="1844" spans="1:10">
      <c r="A1844" t="s">
        <v>4903</v>
      </c>
      <c r="B1844" t="s">
        <v>3044</v>
      </c>
      <c r="C1844">
        <v>35</v>
      </c>
      <c r="D1844">
        <v>30.83</v>
      </c>
      <c r="E1844">
        <v>138</v>
      </c>
      <c r="F1844">
        <v>56.45</v>
      </c>
      <c r="G1844">
        <v>568</v>
      </c>
      <c r="H1844" t="s">
        <v>29</v>
      </c>
      <c r="I1844" t="s">
        <v>3045</v>
      </c>
      <c r="J1844" s="1">
        <v>37757</v>
      </c>
    </row>
    <row r="1845" spans="1:10">
      <c r="A1845" t="s">
        <v>4904</v>
      </c>
      <c r="B1845" t="s">
        <v>4905</v>
      </c>
      <c r="C1845">
        <v>43</v>
      </c>
      <c r="D1845">
        <v>15.34</v>
      </c>
      <c r="E1845">
        <v>144</v>
      </c>
      <c r="F1845">
        <v>14.03</v>
      </c>
      <c r="G1845">
        <v>-217</v>
      </c>
      <c r="H1845" t="s">
        <v>29</v>
      </c>
      <c r="I1845" t="s">
        <v>4906</v>
      </c>
      <c r="J1845" s="1">
        <v>37165</v>
      </c>
    </row>
    <row r="1846" spans="1:10">
      <c r="A1846" t="s">
        <v>4907</v>
      </c>
      <c r="B1846" t="s">
        <v>1532</v>
      </c>
      <c r="C1846">
        <v>36</v>
      </c>
      <c r="D1846">
        <v>12.82</v>
      </c>
      <c r="E1846">
        <v>140</v>
      </c>
      <c r="F1846">
        <v>5.36</v>
      </c>
      <c r="G1846">
        <v>-36</v>
      </c>
      <c r="H1846" t="s">
        <v>29</v>
      </c>
      <c r="I1846" t="s">
        <v>1533</v>
      </c>
      <c r="J1846" s="1">
        <v>38202</v>
      </c>
    </row>
    <row r="1847" spans="1:10">
      <c r="A1847" t="s">
        <v>4908</v>
      </c>
      <c r="B1847" t="s">
        <v>4909</v>
      </c>
      <c r="C1847">
        <v>33</v>
      </c>
      <c r="D1847">
        <v>3.34</v>
      </c>
      <c r="E1847">
        <v>132</v>
      </c>
      <c r="F1847">
        <v>33.31</v>
      </c>
      <c r="G1847">
        <v>274</v>
      </c>
      <c r="H1847" t="s">
        <v>29</v>
      </c>
      <c r="I1847" t="s">
        <v>4910</v>
      </c>
      <c r="J1847" s="1">
        <v>36800</v>
      </c>
    </row>
    <row r="1848" spans="1:10">
      <c r="A1848" t="s">
        <v>4911</v>
      </c>
      <c r="B1848" t="s">
        <v>4912</v>
      </c>
      <c r="C1848">
        <v>44</v>
      </c>
      <c r="D1848">
        <v>53.69</v>
      </c>
      <c r="E1848">
        <v>141</v>
      </c>
      <c r="F1848">
        <v>55.51</v>
      </c>
      <c r="G1848">
        <v>-99</v>
      </c>
      <c r="H1848" t="s">
        <v>29</v>
      </c>
      <c r="I1848" t="s">
        <v>4913</v>
      </c>
      <c r="J1848" s="1">
        <v>37165</v>
      </c>
    </row>
    <row r="1849" spans="1:10">
      <c r="A1849" t="s">
        <v>4914</v>
      </c>
      <c r="B1849" t="s">
        <v>4915</v>
      </c>
      <c r="C1849">
        <v>40</v>
      </c>
      <c r="D1849">
        <v>16.53</v>
      </c>
      <c r="E1849">
        <v>140</v>
      </c>
      <c r="F1849">
        <v>27.58</v>
      </c>
      <c r="G1849">
        <v>-58</v>
      </c>
      <c r="H1849" t="s">
        <v>29</v>
      </c>
      <c r="I1849" t="s">
        <v>4916</v>
      </c>
      <c r="J1849" s="1">
        <v>37165</v>
      </c>
    </row>
    <row r="1850" spans="1:10">
      <c r="A1850" t="s">
        <v>4917</v>
      </c>
      <c r="B1850" t="s">
        <v>1234</v>
      </c>
      <c r="C1850">
        <v>32</v>
      </c>
      <c r="D1850">
        <v>46.78</v>
      </c>
      <c r="E1850">
        <v>132</v>
      </c>
      <c r="F1850">
        <v>58.31</v>
      </c>
      <c r="G1850">
        <v>-97</v>
      </c>
      <c r="H1850" t="s">
        <v>29</v>
      </c>
      <c r="I1850" t="s">
        <v>1235</v>
      </c>
      <c r="J1850" s="1">
        <v>37532</v>
      </c>
    </row>
    <row r="1851" spans="1:10">
      <c r="A1851" t="s">
        <v>4918</v>
      </c>
      <c r="B1851" t="s">
        <v>4919</v>
      </c>
      <c r="C1851">
        <v>37</v>
      </c>
      <c r="D1851">
        <v>36.47</v>
      </c>
      <c r="E1851">
        <v>139</v>
      </c>
      <c r="F1851">
        <v>45.2</v>
      </c>
      <c r="G1851">
        <v>97</v>
      </c>
      <c r="H1851" t="s">
        <v>29</v>
      </c>
      <c r="I1851" t="s">
        <v>4920</v>
      </c>
      <c r="J1851" s="1">
        <v>37165</v>
      </c>
    </row>
    <row r="1852" spans="1:10">
      <c r="A1852" t="s">
        <v>4921</v>
      </c>
      <c r="B1852" t="s">
        <v>4922</v>
      </c>
      <c r="C1852">
        <v>35</v>
      </c>
      <c r="D1852">
        <v>57.08</v>
      </c>
      <c r="E1852">
        <v>136</v>
      </c>
      <c r="F1852">
        <v>52.39</v>
      </c>
      <c r="G1852">
        <v>508</v>
      </c>
      <c r="H1852" t="s">
        <v>29</v>
      </c>
      <c r="I1852" t="s">
        <v>4923</v>
      </c>
      <c r="J1852" s="1">
        <v>37892</v>
      </c>
    </row>
    <row r="1853" spans="1:10">
      <c r="A1853" t="s">
        <v>4924</v>
      </c>
      <c r="B1853" t="s">
        <v>4925</v>
      </c>
      <c r="C1853">
        <v>33</v>
      </c>
      <c r="D1853">
        <v>16.100000000000001</v>
      </c>
      <c r="E1853">
        <v>132</v>
      </c>
      <c r="F1853">
        <v>59.35</v>
      </c>
      <c r="G1853">
        <v>169</v>
      </c>
      <c r="H1853" t="s">
        <v>29</v>
      </c>
      <c r="I1853" t="s">
        <v>4926</v>
      </c>
      <c r="J1853" s="1">
        <v>36800</v>
      </c>
    </row>
    <row r="1854" spans="1:10">
      <c r="A1854" t="s">
        <v>4927</v>
      </c>
      <c r="B1854" t="s">
        <v>4928</v>
      </c>
      <c r="C1854">
        <v>35</v>
      </c>
      <c r="D1854">
        <v>0.52</v>
      </c>
      <c r="E1854">
        <v>137</v>
      </c>
      <c r="F1854">
        <v>50.45</v>
      </c>
      <c r="G1854">
        <v>220</v>
      </c>
      <c r="H1854" t="s">
        <v>29</v>
      </c>
      <c r="I1854" t="s">
        <v>4929</v>
      </c>
      <c r="J1854" s="1">
        <v>37895</v>
      </c>
    </row>
    <row r="1855" spans="1:10">
      <c r="A1855" t="s">
        <v>4930</v>
      </c>
      <c r="B1855" t="s">
        <v>4931</v>
      </c>
      <c r="C1855">
        <v>34</v>
      </c>
      <c r="D1855">
        <v>54.62</v>
      </c>
      <c r="E1855">
        <v>133</v>
      </c>
      <c r="F1855">
        <v>24.33</v>
      </c>
      <c r="G1855">
        <v>330</v>
      </c>
      <c r="H1855" t="s">
        <v>29</v>
      </c>
      <c r="I1855" t="s">
        <v>4932</v>
      </c>
      <c r="J1855" s="1">
        <v>36800</v>
      </c>
    </row>
    <row r="1856" spans="1:10">
      <c r="A1856" t="s">
        <v>4933</v>
      </c>
      <c r="B1856" t="s">
        <v>4934</v>
      </c>
      <c r="C1856">
        <v>40</v>
      </c>
      <c r="D1856">
        <v>17.77</v>
      </c>
      <c r="E1856">
        <v>141</v>
      </c>
      <c r="F1856">
        <v>0.87</v>
      </c>
      <c r="G1856">
        <v>133</v>
      </c>
      <c r="H1856" t="s">
        <v>29</v>
      </c>
      <c r="I1856" t="s">
        <v>4935</v>
      </c>
      <c r="J1856" s="1">
        <v>37165</v>
      </c>
    </row>
    <row r="1857" spans="1:11">
      <c r="A1857" t="s">
        <v>4936</v>
      </c>
      <c r="B1857" t="s">
        <v>4937</v>
      </c>
      <c r="C1857">
        <v>36</v>
      </c>
      <c r="D1857">
        <v>0.53</v>
      </c>
      <c r="E1857">
        <v>137</v>
      </c>
      <c r="F1857">
        <v>55.83</v>
      </c>
      <c r="G1857">
        <v>718</v>
      </c>
      <c r="H1857" t="s">
        <v>29</v>
      </c>
      <c r="I1857" t="s">
        <v>4938</v>
      </c>
      <c r="J1857" s="1">
        <v>37530</v>
      </c>
    </row>
    <row r="1858" spans="1:11">
      <c r="A1858" t="s">
        <v>4939</v>
      </c>
      <c r="B1858" t="s">
        <v>4940</v>
      </c>
      <c r="C1858">
        <v>35</v>
      </c>
      <c r="D1858">
        <v>30.69</v>
      </c>
      <c r="E1858">
        <v>138</v>
      </c>
      <c r="F1858">
        <v>58.05</v>
      </c>
      <c r="G1858">
        <v>758</v>
      </c>
      <c r="H1858" t="s">
        <v>29</v>
      </c>
      <c r="I1858" t="s">
        <v>4941</v>
      </c>
      <c r="J1858" s="1">
        <v>37892</v>
      </c>
    </row>
    <row r="1859" spans="1:11">
      <c r="A1859" t="s">
        <v>4942</v>
      </c>
      <c r="B1859" t="s">
        <v>4943</v>
      </c>
      <c r="C1859">
        <v>36</v>
      </c>
      <c r="D1859">
        <v>29.5</v>
      </c>
      <c r="E1859">
        <v>138</v>
      </c>
      <c r="F1859">
        <v>31.46</v>
      </c>
      <c r="G1859">
        <v>888</v>
      </c>
      <c r="H1859" t="s">
        <v>29</v>
      </c>
      <c r="I1859" t="s">
        <v>4944</v>
      </c>
      <c r="J1859" s="1">
        <v>37531</v>
      </c>
    </row>
    <row r="1860" spans="1:11">
      <c r="A1860" t="s">
        <v>4945</v>
      </c>
      <c r="B1860" t="s">
        <v>4946</v>
      </c>
      <c r="C1860">
        <v>44</v>
      </c>
      <c r="D1860">
        <v>11.52</v>
      </c>
      <c r="E1860">
        <v>143</v>
      </c>
      <c r="F1860">
        <v>4.5999999999999996</v>
      </c>
      <c r="G1860">
        <v>-68</v>
      </c>
      <c r="H1860" t="s">
        <v>29</v>
      </c>
      <c r="I1860" t="s">
        <v>4947</v>
      </c>
      <c r="J1860" s="1">
        <v>37165</v>
      </c>
    </row>
    <row r="1861" spans="1:11">
      <c r="A1861" t="s">
        <v>4948</v>
      </c>
      <c r="B1861" t="s">
        <v>4949</v>
      </c>
      <c r="C1861">
        <v>42</v>
      </c>
      <c r="D1861">
        <v>38.49</v>
      </c>
      <c r="E1861">
        <v>140</v>
      </c>
      <c r="F1861">
        <v>39.9</v>
      </c>
      <c r="G1861">
        <v>110</v>
      </c>
      <c r="H1861" t="s">
        <v>29</v>
      </c>
      <c r="I1861" t="s">
        <v>4950</v>
      </c>
      <c r="J1861" s="1">
        <v>37165</v>
      </c>
    </row>
    <row r="1862" spans="1:11">
      <c r="A1862" t="s">
        <v>4951</v>
      </c>
      <c r="B1862" t="s">
        <v>4952</v>
      </c>
      <c r="C1862">
        <v>44</v>
      </c>
      <c r="D1862">
        <v>6.88</v>
      </c>
      <c r="E1862">
        <v>143</v>
      </c>
      <c r="F1862">
        <v>0.67</v>
      </c>
      <c r="G1862">
        <v>147</v>
      </c>
      <c r="H1862" t="s">
        <v>29</v>
      </c>
      <c r="I1862" t="s">
        <v>4953</v>
      </c>
      <c r="J1862" s="1">
        <v>37165</v>
      </c>
    </row>
    <row r="1863" spans="1:11">
      <c r="A1863" t="s">
        <v>4954</v>
      </c>
      <c r="B1863" t="s">
        <v>4955</v>
      </c>
      <c r="C1863">
        <v>37</v>
      </c>
      <c r="D1863">
        <v>40.25</v>
      </c>
      <c r="E1863">
        <v>139</v>
      </c>
      <c r="F1863">
        <v>27.89</v>
      </c>
      <c r="G1863">
        <v>-234</v>
      </c>
      <c r="H1863" t="s">
        <v>29</v>
      </c>
      <c r="I1863" t="s">
        <v>4956</v>
      </c>
      <c r="J1863" s="1">
        <v>37165</v>
      </c>
    </row>
    <row r="1864" spans="1:11">
      <c r="A1864" t="s">
        <v>4957</v>
      </c>
      <c r="B1864" t="s">
        <v>4958</v>
      </c>
      <c r="C1864">
        <v>40</v>
      </c>
      <c r="D1864">
        <v>35.08</v>
      </c>
      <c r="E1864">
        <v>141</v>
      </c>
      <c r="F1864">
        <v>9.2799999999999994</v>
      </c>
      <c r="G1864">
        <v>-17</v>
      </c>
      <c r="H1864" t="s">
        <v>29</v>
      </c>
      <c r="I1864" t="s">
        <v>4959</v>
      </c>
      <c r="J1864" s="1">
        <v>37165</v>
      </c>
    </row>
    <row r="1865" spans="1:11">
      <c r="A1865" t="s">
        <v>4960</v>
      </c>
      <c r="B1865" t="s">
        <v>4961</v>
      </c>
      <c r="C1865">
        <v>40</v>
      </c>
      <c r="D1865">
        <v>34.799999999999997</v>
      </c>
      <c r="E1865">
        <v>140</v>
      </c>
      <c r="F1865">
        <v>59.7</v>
      </c>
      <c r="G1865">
        <v>138</v>
      </c>
      <c r="H1865" t="s">
        <v>29</v>
      </c>
      <c r="I1865" t="s">
        <v>4962</v>
      </c>
      <c r="J1865" s="1">
        <v>37165</v>
      </c>
    </row>
    <row r="1866" spans="1:11">
      <c r="A1866" t="s">
        <v>4963</v>
      </c>
      <c r="B1866" t="s">
        <v>4964</v>
      </c>
      <c r="C1866">
        <v>34</v>
      </c>
      <c r="D1866">
        <v>57.55</v>
      </c>
      <c r="E1866">
        <v>139</v>
      </c>
      <c r="F1866">
        <v>47.31</v>
      </c>
      <c r="G1866">
        <v>-472</v>
      </c>
      <c r="H1866" t="s">
        <v>29</v>
      </c>
      <c r="I1866" t="s">
        <v>4965</v>
      </c>
      <c r="J1866" s="1">
        <v>37895</v>
      </c>
    </row>
    <row r="1867" spans="1:11">
      <c r="A1867" t="s">
        <v>4966</v>
      </c>
      <c r="B1867" t="s">
        <v>4967</v>
      </c>
      <c r="C1867">
        <v>35</v>
      </c>
      <c r="D1867">
        <v>11.04</v>
      </c>
      <c r="E1867">
        <v>137</v>
      </c>
      <c r="F1867">
        <v>43.61</v>
      </c>
      <c r="G1867">
        <v>652</v>
      </c>
      <c r="H1867" t="s">
        <v>29</v>
      </c>
      <c r="I1867" t="s">
        <v>4968</v>
      </c>
      <c r="J1867" s="1">
        <v>37895</v>
      </c>
    </row>
    <row r="1868" spans="1:11">
      <c r="A1868" t="s">
        <v>4969</v>
      </c>
      <c r="B1868" t="s">
        <v>3047</v>
      </c>
      <c r="C1868">
        <v>34</v>
      </c>
      <c r="D1868">
        <v>39.86</v>
      </c>
      <c r="E1868">
        <v>137</v>
      </c>
      <c r="F1868">
        <v>23.41</v>
      </c>
      <c r="G1868">
        <v>-302</v>
      </c>
      <c r="H1868" t="s">
        <v>29</v>
      </c>
      <c r="I1868" t="s">
        <v>3048</v>
      </c>
      <c r="J1868" s="1">
        <v>37455</v>
      </c>
    </row>
    <row r="1869" spans="1:11">
      <c r="A1869" t="s">
        <v>4970</v>
      </c>
      <c r="B1869" t="s">
        <v>2222</v>
      </c>
      <c r="C1869">
        <v>34</v>
      </c>
      <c r="D1869">
        <v>58.48</v>
      </c>
      <c r="E1869">
        <v>139</v>
      </c>
      <c r="F1869">
        <v>50.71</v>
      </c>
      <c r="G1869">
        <v>60</v>
      </c>
      <c r="H1869" t="s">
        <v>33</v>
      </c>
      <c r="I1869" t="s">
        <v>4971</v>
      </c>
      <c r="K1869" s="1">
        <v>38447</v>
      </c>
    </row>
    <row r="1870" spans="1:11">
      <c r="A1870" t="s">
        <v>4972</v>
      </c>
      <c r="B1870" t="s">
        <v>4973</v>
      </c>
      <c r="C1870">
        <v>32</v>
      </c>
      <c r="D1870">
        <v>38.06</v>
      </c>
      <c r="E1870">
        <v>130</v>
      </c>
      <c r="F1870">
        <v>45.13</v>
      </c>
      <c r="G1870">
        <v>-41</v>
      </c>
      <c r="H1870" t="s">
        <v>29</v>
      </c>
      <c r="I1870" t="s">
        <v>4974</v>
      </c>
      <c r="J1870" s="1">
        <v>37043</v>
      </c>
    </row>
    <row r="1871" spans="1:11">
      <c r="A1871" t="s">
        <v>4975</v>
      </c>
      <c r="B1871" t="s">
        <v>4976</v>
      </c>
      <c r="C1871">
        <v>36</v>
      </c>
      <c r="D1871">
        <v>7.13</v>
      </c>
      <c r="E1871">
        <v>140</v>
      </c>
      <c r="F1871">
        <v>33.729999999999997</v>
      </c>
      <c r="G1871">
        <v>-1160</v>
      </c>
      <c r="H1871" t="s">
        <v>29</v>
      </c>
      <c r="I1871" t="s">
        <v>3051</v>
      </c>
      <c r="J1871" s="1">
        <v>37455</v>
      </c>
    </row>
    <row r="1872" spans="1:11">
      <c r="A1872" t="s">
        <v>4977</v>
      </c>
      <c r="B1872" t="s">
        <v>4978</v>
      </c>
      <c r="C1872">
        <v>42</v>
      </c>
      <c r="D1872">
        <v>48.68</v>
      </c>
      <c r="E1872">
        <v>143</v>
      </c>
      <c r="F1872">
        <v>31.22</v>
      </c>
      <c r="G1872">
        <v>-92</v>
      </c>
      <c r="H1872" t="s">
        <v>29</v>
      </c>
      <c r="I1872" t="s">
        <v>4979</v>
      </c>
      <c r="J1872" s="1">
        <v>37165</v>
      </c>
    </row>
    <row r="1873" spans="1:10">
      <c r="A1873" t="s">
        <v>4980</v>
      </c>
      <c r="B1873" t="s">
        <v>4981</v>
      </c>
      <c r="C1873">
        <v>45</v>
      </c>
      <c r="D1873">
        <v>6.11</v>
      </c>
      <c r="E1873">
        <v>141</v>
      </c>
      <c r="F1873">
        <v>46.99</v>
      </c>
      <c r="G1873">
        <v>-122</v>
      </c>
      <c r="H1873" t="s">
        <v>29</v>
      </c>
      <c r="I1873" t="s">
        <v>4982</v>
      </c>
      <c r="J1873" s="1">
        <v>37165</v>
      </c>
    </row>
    <row r="1874" spans="1:10">
      <c r="A1874" t="s">
        <v>4983</v>
      </c>
      <c r="B1874" t="s">
        <v>4949</v>
      </c>
      <c r="C1874">
        <v>34</v>
      </c>
      <c r="D1874">
        <v>8.09</v>
      </c>
      <c r="E1874">
        <v>130</v>
      </c>
      <c r="F1874">
        <v>55.94</v>
      </c>
      <c r="G1874">
        <v>-156</v>
      </c>
      <c r="H1874" t="s">
        <v>29</v>
      </c>
      <c r="I1874" t="s">
        <v>4950</v>
      </c>
      <c r="J1874" s="1">
        <v>36800</v>
      </c>
    </row>
    <row r="1875" spans="1:10">
      <c r="A1875" t="s">
        <v>4984</v>
      </c>
      <c r="B1875" t="s">
        <v>4985</v>
      </c>
      <c r="C1875">
        <v>38</v>
      </c>
      <c r="D1875">
        <v>44.99</v>
      </c>
      <c r="E1875">
        <v>140</v>
      </c>
      <c r="F1875">
        <v>10.68</v>
      </c>
      <c r="G1875">
        <v>-137</v>
      </c>
      <c r="H1875" t="s">
        <v>29</v>
      </c>
      <c r="I1875" t="s">
        <v>4986</v>
      </c>
      <c r="J1875" s="1">
        <v>37165</v>
      </c>
    </row>
    <row r="1876" spans="1:10">
      <c r="A1876" t="s">
        <v>4987</v>
      </c>
      <c r="B1876" t="s">
        <v>4988</v>
      </c>
      <c r="C1876">
        <v>33</v>
      </c>
      <c r="D1876">
        <v>59.36</v>
      </c>
      <c r="E1876">
        <v>131</v>
      </c>
      <c r="F1876">
        <v>18.07</v>
      </c>
      <c r="G1876">
        <v>-120</v>
      </c>
      <c r="H1876" t="s">
        <v>29</v>
      </c>
      <c r="I1876" t="s">
        <v>4989</v>
      </c>
      <c r="J1876" s="1">
        <v>36800</v>
      </c>
    </row>
    <row r="1877" spans="1:10">
      <c r="A1877" t="s">
        <v>4990</v>
      </c>
      <c r="B1877" t="s">
        <v>4991</v>
      </c>
      <c r="C1877">
        <v>31</v>
      </c>
      <c r="D1877">
        <v>15.5</v>
      </c>
      <c r="E1877">
        <v>131</v>
      </c>
      <c r="F1877">
        <v>5.26</v>
      </c>
      <c r="G1877">
        <v>114</v>
      </c>
      <c r="H1877" t="s">
        <v>29</v>
      </c>
      <c r="I1877" t="s">
        <v>4992</v>
      </c>
      <c r="J1877" s="1">
        <v>37043</v>
      </c>
    </row>
    <row r="1878" spans="1:10">
      <c r="A1878" t="s">
        <v>4993</v>
      </c>
      <c r="B1878" t="s">
        <v>4994</v>
      </c>
      <c r="C1878">
        <v>37</v>
      </c>
      <c r="D1878">
        <v>20.75</v>
      </c>
      <c r="E1878">
        <v>137</v>
      </c>
      <c r="F1878">
        <v>14.62</v>
      </c>
      <c r="G1878">
        <v>-189</v>
      </c>
      <c r="H1878" t="s">
        <v>29</v>
      </c>
      <c r="I1878" t="s">
        <v>4995</v>
      </c>
      <c r="J1878" s="1">
        <v>37530</v>
      </c>
    </row>
    <row r="1879" spans="1:10">
      <c r="A1879" t="s">
        <v>4996</v>
      </c>
      <c r="B1879" t="s">
        <v>4997</v>
      </c>
      <c r="C1879">
        <v>36</v>
      </c>
      <c r="D1879">
        <v>41.75</v>
      </c>
      <c r="E1879">
        <v>139</v>
      </c>
      <c r="F1879">
        <v>59.05</v>
      </c>
      <c r="G1879">
        <v>40</v>
      </c>
      <c r="H1879" t="s">
        <v>29</v>
      </c>
      <c r="I1879" t="s">
        <v>4998</v>
      </c>
      <c r="J1879" s="1">
        <v>37165</v>
      </c>
    </row>
    <row r="1880" spans="1:10">
      <c r="A1880" t="s">
        <v>4999</v>
      </c>
      <c r="B1880" t="s">
        <v>5000</v>
      </c>
      <c r="C1880">
        <v>33</v>
      </c>
      <c r="D1880">
        <v>17.350000000000001</v>
      </c>
      <c r="E1880">
        <v>130</v>
      </c>
      <c r="F1880">
        <v>49.02</v>
      </c>
      <c r="G1880">
        <v>-12</v>
      </c>
      <c r="H1880" t="s">
        <v>29</v>
      </c>
      <c r="I1880" t="s">
        <v>5001</v>
      </c>
      <c r="J1880" s="1">
        <v>37530</v>
      </c>
    </row>
    <row r="1881" spans="1:10">
      <c r="A1881" t="s">
        <v>5002</v>
      </c>
      <c r="B1881" t="s">
        <v>5003</v>
      </c>
      <c r="C1881">
        <v>32</v>
      </c>
      <c r="D1881">
        <v>50.92</v>
      </c>
      <c r="E1881">
        <v>131</v>
      </c>
      <c r="F1881">
        <v>40.72</v>
      </c>
      <c r="G1881">
        <v>92</v>
      </c>
      <c r="H1881" t="s">
        <v>29</v>
      </c>
      <c r="I1881" t="s">
        <v>5004</v>
      </c>
      <c r="J1881" s="1">
        <v>36800</v>
      </c>
    </row>
    <row r="1882" spans="1:10">
      <c r="A1882" t="s">
        <v>5005</v>
      </c>
      <c r="B1882" t="s">
        <v>5006</v>
      </c>
      <c r="C1882">
        <v>33</v>
      </c>
      <c r="D1882">
        <v>33.65</v>
      </c>
      <c r="E1882">
        <v>130</v>
      </c>
      <c r="F1882">
        <v>32.99</v>
      </c>
      <c r="G1882">
        <v>85</v>
      </c>
      <c r="H1882" t="s">
        <v>29</v>
      </c>
      <c r="I1882" t="s">
        <v>5007</v>
      </c>
      <c r="J1882" s="1">
        <v>36800</v>
      </c>
    </row>
    <row r="1883" spans="1:10">
      <c r="A1883" t="s">
        <v>5008</v>
      </c>
      <c r="B1883" t="s">
        <v>5009</v>
      </c>
      <c r="C1883">
        <v>32</v>
      </c>
      <c r="D1883">
        <v>50.35</v>
      </c>
      <c r="E1883">
        <v>131</v>
      </c>
      <c r="F1883">
        <v>32.14</v>
      </c>
      <c r="G1883">
        <v>161</v>
      </c>
      <c r="H1883" t="s">
        <v>29</v>
      </c>
      <c r="I1883" t="s">
        <v>5010</v>
      </c>
      <c r="J1883" s="1">
        <v>36800</v>
      </c>
    </row>
    <row r="1884" spans="1:10">
      <c r="A1884" t="s">
        <v>5011</v>
      </c>
      <c r="B1884" t="s">
        <v>5012</v>
      </c>
      <c r="C1884">
        <v>36</v>
      </c>
      <c r="D1884">
        <v>33.57</v>
      </c>
      <c r="E1884">
        <v>139</v>
      </c>
      <c r="F1884">
        <v>51.82</v>
      </c>
      <c r="G1884">
        <v>-177</v>
      </c>
      <c r="H1884" t="s">
        <v>29</v>
      </c>
      <c r="I1884" t="s">
        <v>5013</v>
      </c>
      <c r="J1884" s="1">
        <v>37530</v>
      </c>
    </row>
    <row r="1885" spans="1:10">
      <c r="A1885" t="s">
        <v>5014</v>
      </c>
      <c r="B1885" t="s">
        <v>5015</v>
      </c>
      <c r="C1885">
        <v>44</v>
      </c>
      <c r="D1885">
        <v>51.42</v>
      </c>
      <c r="E1885">
        <v>142</v>
      </c>
      <c r="F1885">
        <v>29.21</v>
      </c>
      <c r="G1885">
        <v>-82</v>
      </c>
      <c r="H1885" t="s">
        <v>29</v>
      </c>
      <c r="I1885" t="s">
        <v>5016</v>
      </c>
      <c r="J1885" s="1">
        <v>37165</v>
      </c>
    </row>
    <row r="1886" spans="1:10">
      <c r="A1886" t="s">
        <v>5017</v>
      </c>
      <c r="B1886" t="s">
        <v>5018</v>
      </c>
      <c r="C1886">
        <v>44</v>
      </c>
      <c r="D1886">
        <v>44.6</v>
      </c>
      <c r="E1886">
        <v>142</v>
      </c>
      <c r="F1886">
        <v>36.229999999999997</v>
      </c>
      <c r="G1886">
        <v>-29</v>
      </c>
      <c r="H1886" t="s">
        <v>29</v>
      </c>
      <c r="I1886" t="s">
        <v>5019</v>
      </c>
      <c r="J1886" s="1">
        <v>37165</v>
      </c>
    </row>
    <row r="1887" spans="1:10">
      <c r="A1887" t="s">
        <v>5020</v>
      </c>
      <c r="B1887" t="s">
        <v>5021</v>
      </c>
      <c r="C1887">
        <v>36</v>
      </c>
      <c r="D1887">
        <v>47.48</v>
      </c>
      <c r="E1887">
        <v>137</v>
      </c>
      <c r="F1887">
        <v>28.13</v>
      </c>
      <c r="G1887">
        <v>52</v>
      </c>
      <c r="H1887" t="s">
        <v>29</v>
      </c>
      <c r="I1887" t="s">
        <v>5022</v>
      </c>
      <c r="J1887" s="1">
        <v>37530</v>
      </c>
    </row>
    <row r="1888" spans="1:10">
      <c r="A1888" t="s">
        <v>5023</v>
      </c>
      <c r="B1888" t="s">
        <v>3053</v>
      </c>
      <c r="C1888">
        <v>34</v>
      </c>
      <c r="D1888">
        <v>32.82</v>
      </c>
      <c r="E1888">
        <v>136</v>
      </c>
      <c r="F1888">
        <v>22.15</v>
      </c>
      <c r="G1888">
        <v>179</v>
      </c>
      <c r="H1888" t="s">
        <v>29</v>
      </c>
      <c r="I1888" t="s">
        <v>3054</v>
      </c>
      <c r="J1888" s="1">
        <v>37456</v>
      </c>
    </row>
    <row r="1889" spans="1:11">
      <c r="A1889" t="s">
        <v>5024</v>
      </c>
      <c r="B1889" t="s">
        <v>5025</v>
      </c>
      <c r="C1889">
        <v>36</v>
      </c>
      <c r="D1889">
        <v>11.07</v>
      </c>
      <c r="E1889">
        <v>138</v>
      </c>
      <c r="F1889">
        <v>33.659999999999997</v>
      </c>
      <c r="G1889">
        <v>970</v>
      </c>
      <c r="H1889" t="s">
        <v>59</v>
      </c>
      <c r="I1889" t="s">
        <v>5026</v>
      </c>
      <c r="K1889" s="1">
        <v>38448</v>
      </c>
    </row>
    <row r="1890" spans="1:11">
      <c r="A1890" t="s">
        <v>5027</v>
      </c>
      <c r="B1890" t="s">
        <v>5028</v>
      </c>
      <c r="C1890">
        <v>34</v>
      </c>
      <c r="D1890">
        <v>27.43</v>
      </c>
      <c r="E1890">
        <v>134</v>
      </c>
      <c r="F1890">
        <v>19.45</v>
      </c>
      <c r="G1890">
        <v>-415</v>
      </c>
      <c r="H1890" t="s">
        <v>29</v>
      </c>
      <c r="I1890" t="s">
        <v>5029</v>
      </c>
      <c r="J1890" s="1">
        <v>38205</v>
      </c>
    </row>
    <row r="1891" spans="1:11">
      <c r="A1891" t="s">
        <v>5030</v>
      </c>
      <c r="B1891" t="s">
        <v>5031</v>
      </c>
      <c r="C1891">
        <v>33</v>
      </c>
      <c r="D1891">
        <v>25.62</v>
      </c>
      <c r="E1891">
        <v>132</v>
      </c>
      <c r="F1891">
        <v>30.33</v>
      </c>
      <c r="G1891">
        <v>98</v>
      </c>
      <c r="H1891" t="s">
        <v>29</v>
      </c>
      <c r="I1891" t="s">
        <v>5032</v>
      </c>
      <c r="J1891" s="1">
        <v>37465</v>
      </c>
    </row>
    <row r="1892" spans="1:11">
      <c r="A1892" t="s">
        <v>5033</v>
      </c>
      <c r="B1892" t="s">
        <v>5034</v>
      </c>
      <c r="C1892">
        <v>32</v>
      </c>
      <c r="D1892">
        <v>13.25</v>
      </c>
      <c r="E1892">
        <v>130</v>
      </c>
      <c r="F1892">
        <v>54.58</v>
      </c>
      <c r="G1892">
        <v>-3</v>
      </c>
      <c r="H1892" t="s">
        <v>29</v>
      </c>
      <c r="I1892" t="s">
        <v>5035</v>
      </c>
      <c r="J1892" s="1">
        <v>36972</v>
      </c>
    </row>
    <row r="1893" spans="1:11">
      <c r="A1893" t="s">
        <v>5036</v>
      </c>
      <c r="B1893" t="s">
        <v>3056</v>
      </c>
      <c r="C1893">
        <v>34</v>
      </c>
      <c r="D1893">
        <v>21.19</v>
      </c>
      <c r="E1893">
        <v>136</v>
      </c>
      <c r="F1893">
        <v>35.200000000000003</v>
      </c>
      <c r="G1893">
        <v>-21</v>
      </c>
      <c r="H1893" t="s">
        <v>29</v>
      </c>
      <c r="I1893" t="s">
        <v>3057</v>
      </c>
      <c r="J1893" s="1">
        <v>37456</v>
      </c>
    </row>
    <row r="1894" spans="1:11">
      <c r="A1894" t="s">
        <v>5037</v>
      </c>
      <c r="B1894" t="s">
        <v>2268</v>
      </c>
      <c r="C1894">
        <v>33</v>
      </c>
      <c r="D1894">
        <v>41.78</v>
      </c>
      <c r="E1894">
        <v>130</v>
      </c>
      <c r="F1894">
        <v>35.78</v>
      </c>
      <c r="G1894">
        <v>-26</v>
      </c>
      <c r="H1894" t="s">
        <v>29</v>
      </c>
      <c r="I1894" t="s">
        <v>2269</v>
      </c>
      <c r="J1894" s="1">
        <v>36800</v>
      </c>
    </row>
    <row r="1895" spans="1:11">
      <c r="A1895" t="s">
        <v>5038</v>
      </c>
      <c r="B1895" t="s">
        <v>1959</v>
      </c>
      <c r="C1895">
        <v>34</v>
      </c>
      <c r="D1895">
        <v>17.2</v>
      </c>
      <c r="E1895">
        <v>135</v>
      </c>
      <c r="F1895">
        <v>4.3</v>
      </c>
      <c r="G1895">
        <v>-195</v>
      </c>
      <c r="H1895" t="s">
        <v>29</v>
      </c>
      <c r="I1895" t="s">
        <v>1960</v>
      </c>
      <c r="J1895" s="1">
        <v>36110</v>
      </c>
    </row>
    <row r="1896" spans="1:11">
      <c r="A1896" t="s">
        <v>5039</v>
      </c>
      <c r="B1896" t="s">
        <v>5040</v>
      </c>
      <c r="C1896">
        <v>37</v>
      </c>
      <c r="D1896">
        <v>17.440000000000001</v>
      </c>
      <c r="E1896">
        <v>136</v>
      </c>
      <c r="F1896">
        <v>45.47</v>
      </c>
      <c r="G1896">
        <v>-42</v>
      </c>
      <c r="H1896" t="s">
        <v>29</v>
      </c>
      <c r="I1896" t="s">
        <v>5041</v>
      </c>
      <c r="J1896" s="1">
        <v>39560</v>
      </c>
    </row>
    <row r="1897" spans="1:11">
      <c r="A1897" t="s">
        <v>5042</v>
      </c>
      <c r="B1897" t="s">
        <v>5043</v>
      </c>
      <c r="C1897">
        <v>45</v>
      </c>
      <c r="D1897">
        <v>13.82</v>
      </c>
      <c r="E1897">
        <v>141</v>
      </c>
      <c r="F1897">
        <v>52.84</v>
      </c>
      <c r="G1897">
        <v>-175</v>
      </c>
      <c r="H1897" t="s">
        <v>29</v>
      </c>
      <c r="I1897" t="s">
        <v>5044</v>
      </c>
      <c r="J1897" s="1">
        <v>37165</v>
      </c>
    </row>
    <row r="1898" spans="1:11">
      <c r="A1898" t="s">
        <v>5045</v>
      </c>
      <c r="B1898" t="s">
        <v>5046</v>
      </c>
      <c r="C1898">
        <v>45</v>
      </c>
      <c r="D1898">
        <v>29.3</v>
      </c>
      <c r="E1898">
        <v>141</v>
      </c>
      <c r="F1898">
        <v>53.1</v>
      </c>
      <c r="G1898">
        <v>-159</v>
      </c>
      <c r="H1898" t="s">
        <v>29</v>
      </c>
      <c r="I1898" t="s">
        <v>5047</v>
      </c>
      <c r="J1898" s="1">
        <v>37165</v>
      </c>
    </row>
    <row r="1899" spans="1:11">
      <c r="A1899" t="s">
        <v>5048</v>
      </c>
      <c r="B1899" t="s">
        <v>5049</v>
      </c>
      <c r="C1899">
        <v>45</v>
      </c>
      <c r="D1899">
        <v>15.19</v>
      </c>
      <c r="E1899">
        <v>141</v>
      </c>
      <c r="F1899">
        <v>38</v>
      </c>
      <c r="G1899">
        <v>-131</v>
      </c>
      <c r="H1899" t="s">
        <v>29</v>
      </c>
      <c r="I1899" t="s">
        <v>5050</v>
      </c>
      <c r="J1899" s="1">
        <v>37165</v>
      </c>
    </row>
    <row r="1900" spans="1:11">
      <c r="A1900" t="s">
        <v>5051</v>
      </c>
      <c r="B1900" t="s">
        <v>5052</v>
      </c>
      <c r="C1900">
        <v>43</v>
      </c>
      <c r="D1900">
        <v>58.52</v>
      </c>
      <c r="E1900">
        <v>142</v>
      </c>
      <c r="F1900">
        <v>17</v>
      </c>
      <c r="G1900">
        <v>89</v>
      </c>
      <c r="H1900" t="s">
        <v>29</v>
      </c>
      <c r="I1900" t="s">
        <v>5053</v>
      </c>
      <c r="J1900" s="1">
        <v>37165</v>
      </c>
    </row>
    <row r="1901" spans="1:11">
      <c r="A1901" t="s">
        <v>5054</v>
      </c>
      <c r="B1901" t="s">
        <v>5055</v>
      </c>
      <c r="C1901">
        <v>32</v>
      </c>
      <c r="D1901">
        <v>39.01</v>
      </c>
      <c r="E1901">
        <v>131</v>
      </c>
      <c r="F1901">
        <v>1.51</v>
      </c>
      <c r="G1901">
        <v>346</v>
      </c>
      <c r="H1901" t="s">
        <v>29</v>
      </c>
      <c r="I1901" t="s">
        <v>5056</v>
      </c>
      <c r="J1901" s="1">
        <v>36800</v>
      </c>
    </row>
    <row r="1902" spans="1:11">
      <c r="A1902" t="s">
        <v>5057</v>
      </c>
      <c r="B1902" t="s">
        <v>5058</v>
      </c>
      <c r="C1902">
        <v>37</v>
      </c>
      <c r="D1902">
        <v>12.04</v>
      </c>
      <c r="E1902">
        <v>140</v>
      </c>
      <c r="F1902">
        <v>20.32</v>
      </c>
      <c r="G1902">
        <v>169</v>
      </c>
      <c r="H1902" t="s">
        <v>29</v>
      </c>
      <c r="I1902" t="s">
        <v>5059</v>
      </c>
      <c r="J1902" s="1">
        <v>37165</v>
      </c>
    </row>
    <row r="1903" spans="1:11">
      <c r="A1903" t="s">
        <v>5060</v>
      </c>
      <c r="B1903" t="s">
        <v>5061</v>
      </c>
      <c r="C1903">
        <v>44</v>
      </c>
      <c r="D1903">
        <v>12.88</v>
      </c>
      <c r="E1903">
        <v>143</v>
      </c>
      <c r="F1903">
        <v>37.21</v>
      </c>
      <c r="G1903">
        <v>-95</v>
      </c>
      <c r="H1903" t="s">
        <v>29</v>
      </c>
      <c r="I1903" t="s">
        <v>5062</v>
      </c>
      <c r="J1903" s="1">
        <v>37165</v>
      </c>
    </row>
    <row r="1904" spans="1:11">
      <c r="A1904" t="s">
        <v>5063</v>
      </c>
      <c r="B1904" t="s">
        <v>5064</v>
      </c>
      <c r="C1904">
        <v>35</v>
      </c>
      <c r="D1904">
        <v>10.85</v>
      </c>
      <c r="E1904">
        <v>133</v>
      </c>
      <c r="F1904">
        <v>40.590000000000003</v>
      </c>
      <c r="G1904">
        <v>305</v>
      </c>
      <c r="H1904" t="s">
        <v>29</v>
      </c>
      <c r="I1904" t="s">
        <v>5065</v>
      </c>
      <c r="J1904" s="1">
        <v>36800</v>
      </c>
    </row>
    <row r="1905" spans="1:11">
      <c r="A1905" t="s">
        <v>5066</v>
      </c>
      <c r="B1905" t="s">
        <v>2347</v>
      </c>
      <c r="C1905">
        <v>35</v>
      </c>
      <c r="D1905">
        <v>22.2</v>
      </c>
      <c r="E1905">
        <v>139</v>
      </c>
      <c r="F1905">
        <v>37.1</v>
      </c>
      <c r="G1905">
        <v>-38</v>
      </c>
      <c r="H1905" t="s">
        <v>29</v>
      </c>
      <c r="I1905" t="s">
        <v>3059</v>
      </c>
      <c r="J1905" s="1">
        <v>37757</v>
      </c>
    </row>
    <row r="1906" spans="1:11">
      <c r="A1906" t="s">
        <v>5067</v>
      </c>
      <c r="B1906" t="s">
        <v>5068</v>
      </c>
      <c r="C1906">
        <v>37</v>
      </c>
      <c r="D1906">
        <v>21.86</v>
      </c>
      <c r="E1906">
        <v>137</v>
      </c>
      <c r="F1906">
        <v>2.48</v>
      </c>
      <c r="G1906">
        <v>17</v>
      </c>
      <c r="H1906" t="s">
        <v>29</v>
      </c>
      <c r="I1906" t="s">
        <v>5069</v>
      </c>
      <c r="J1906" s="1">
        <v>37530</v>
      </c>
    </row>
    <row r="1907" spans="1:11">
      <c r="A1907" t="s">
        <v>5070</v>
      </c>
      <c r="B1907" t="s">
        <v>5071</v>
      </c>
      <c r="C1907">
        <v>33</v>
      </c>
      <c r="D1907">
        <v>24.73</v>
      </c>
      <c r="E1907">
        <v>131</v>
      </c>
      <c r="F1907">
        <v>1.96</v>
      </c>
      <c r="G1907">
        <v>51</v>
      </c>
      <c r="H1907" t="s">
        <v>29</v>
      </c>
      <c r="I1907" t="s">
        <v>5072</v>
      </c>
      <c r="J1907" s="1">
        <v>36800</v>
      </c>
    </row>
    <row r="1908" spans="1:11">
      <c r="A1908" t="s">
        <v>5073</v>
      </c>
      <c r="B1908" t="s">
        <v>5074</v>
      </c>
      <c r="C1908">
        <v>38</v>
      </c>
      <c r="D1908">
        <v>16.14</v>
      </c>
      <c r="E1908">
        <v>140</v>
      </c>
      <c r="F1908">
        <v>15.46</v>
      </c>
      <c r="G1908">
        <v>-21</v>
      </c>
      <c r="H1908" t="s">
        <v>29</v>
      </c>
      <c r="I1908" t="s">
        <v>5075</v>
      </c>
      <c r="J1908" s="1">
        <v>37165</v>
      </c>
    </row>
    <row r="1909" spans="1:11">
      <c r="A1909" t="s">
        <v>5076</v>
      </c>
      <c r="B1909" t="s">
        <v>5077</v>
      </c>
      <c r="C1909">
        <v>39</v>
      </c>
      <c r="D1909">
        <v>36.89</v>
      </c>
      <c r="E1909">
        <v>141</v>
      </c>
      <c r="F1909">
        <v>5.57</v>
      </c>
      <c r="G1909">
        <v>71</v>
      </c>
      <c r="H1909" t="s">
        <v>29</v>
      </c>
      <c r="I1909" t="s">
        <v>5078</v>
      </c>
      <c r="J1909" s="1">
        <v>37165</v>
      </c>
    </row>
    <row r="1910" spans="1:11">
      <c r="A1910" t="s">
        <v>5079</v>
      </c>
      <c r="B1910" t="s">
        <v>5080</v>
      </c>
      <c r="C1910">
        <v>36</v>
      </c>
      <c r="D1910">
        <v>51.75</v>
      </c>
      <c r="E1910">
        <v>139</v>
      </c>
      <c r="F1910">
        <v>50.18</v>
      </c>
      <c r="G1910">
        <v>459</v>
      </c>
      <c r="H1910" t="s">
        <v>29</v>
      </c>
      <c r="I1910" t="s">
        <v>5081</v>
      </c>
      <c r="J1910" s="1">
        <v>37165</v>
      </c>
    </row>
    <row r="1911" spans="1:11">
      <c r="A1911" t="s">
        <v>5082</v>
      </c>
      <c r="B1911" t="s">
        <v>5083</v>
      </c>
      <c r="C1911">
        <v>39</v>
      </c>
      <c r="D1911">
        <v>13.34</v>
      </c>
      <c r="E1911">
        <v>140</v>
      </c>
      <c r="F1911">
        <v>7.7</v>
      </c>
      <c r="G1911">
        <v>41</v>
      </c>
      <c r="H1911" t="s">
        <v>29</v>
      </c>
      <c r="I1911" t="s">
        <v>5084</v>
      </c>
      <c r="J1911" s="1">
        <v>37165</v>
      </c>
    </row>
    <row r="1912" spans="1:11">
      <c r="A1912" t="s">
        <v>5085</v>
      </c>
      <c r="B1912" t="s">
        <v>3061</v>
      </c>
      <c r="C1912">
        <v>35</v>
      </c>
      <c r="D1912">
        <v>29.95</v>
      </c>
      <c r="E1912">
        <v>139</v>
      </c>
      <c r="F1912">
        <v>31.17</v>
      </c>
      <c r="G1912">
        <v>-1938</v>
      </c>
      <c r="H1912" t="s">
        <v>29</v>
      </c>
      <c r="I1912" t="s">
        <v>3062</v>
      </c>
      <c r="J1912" s="1">
        <v>37713</v>
      </c>
    </row>
    <row r="1913" spans="1:11">
      <c r="A1913" t="s">
        <v>5086</v>
      </c>
      <c r="B1913" t="s">
        <v>3064</v>
      </c>
      <c r="C1913">
        <v>35</v>
      </c>
      <c r="D1913">
        <v>43.31</v>
      </c>
      <c r="E1913">
        <v>140</v>
      </c>
      <c r="F1913">
        <v>30.33</v>
      </c>
      <c r="G1913">
        <v>-142</v>
      </c>
      <c r="H1913" t="s">
        <v>29</v>
      </c>
      <c r="I1913" t="s">
        <v>3065</v>
      </c>
      <c r="J1913" s="1">
        <v>37757</v>
      </c>
      <c r="K1913" s="1">
        <v>41344</v>
      </c>
    </row>
    <row r="1914" spans="1:11">
      <c r="A1914" t="s">
        <v>5087</v>
      </c>
      <c r="B1914" t="s">
        <v>5088</v>
      </c>
      <c r="C1914">
        <v>35</v>
      </c>
      <c r="D1914">
        <v>21.5</v>
      </c>
      <c r="E1914">
        <v>139</v>
      </c>
      <c r="F1914">
        <v>5.46</v>
      </c>
      <c r="G1914">
        <v>-1845</v>
      </c>
      <c r="H1914" t="s">
        <v>29</v>
      </c>
      <c r="I1914" t="s">
        <v>5089</v>
      </c>
      <c r="J1914" s="1">
        <v>39106</v>
      </c>
    </row>
    <row r="1915" spans="1:11">
      <c r="A1915" t="s">
        <v>5090</v>
      </c>
      <c r="B1915" t="s">
        <v>5091</v>
      </c>
      <c r="C1915">
        <v>31</v>
      </c>
      <c r="D1915">
        <v>12.4</v>
      </c>
      <c r="E1915">
        <v>130</v>
      </c>
      <c r="F1915">
        <v>37.1</v>
      </c>
      <c r="G1915">
        <v>-123</v>
      </c>
      <c r="H1915" t="s">
        <v>29</v>
      </c>
      <c r="I1915" t="s">
        <v>5092</v>
      </c>
      <c r="J1915" s="1">
        <v>36801</v>
      </c>
    </row>
    <row r="1916" spans="1:11">
      <c r="A1916" t="s">
        <v>5093</v>
      </c>
      <c r="B1916" t="s">
        <v>5094</v>
      </c>
      <c r="C1916">
        <v>35</v>
      </c>
      <c r="D1916">
        <v>25.04</v>
      </c>
      <c r="E1916">
        <v>139</v>
      </c>
      <c r="F1916">
        <v>2.62</v>
      </c>
      <c r="G1916">
        <v>228</v>
      </c>
      <c r="H1916" t="s">
        <v>29</v>
      </c>
      <c r="I1916" t="s">
        <v>5095</v>
      </c>
      <c r="J1916" s="1">
        <v>37892</v>
      </c>
    </row>
    <row r="1917" spans="1:11">
      <c r="A1917" t="s">
        <v>5096</v>
      </c>
      <c r="B1917" t="s">
        <v>5074</v>
      </c>
      <c r="C1917">
        <v>36</v>
      </c>
      <c r="D1917">
        <v>38.43</v>
      </c>
      <c r="E1917">
        <v>140</v>
      </c>
      <c r="F1917">
        <v>23.86</v>
      </c>
      <c r="G1917">
        <v>-212</v>
      </c>
      <c r="H1917" t="s">
        <v>29</v>
      </c>
      <c r="I1917" t="s">
        <v>5097</v>
      </c>
      <c r="J1917" s="1">
        <v>37895</v>
      </c>
    </row>
    <row r="1918" spans="1:11">
      <c r="A1918" t="s">
        <v>5098</v>
      </c>
      <c r="B1918" t="s">
        <v>5099</v>
      </c>
      <c r="C1918">
        <v>39</v>
      </c>
      <c r="D1918">
        <v>28.4</v>
      </c>
      <c r="E1918">
        <v>141</v>
      </c>
      <c r="F1918">
        <v>56.02</v>
      </c>
      <c r="G1918">
        <v>-88</v>
      </c>
      <c r="H1918" t="s">
        <v>29</v>
      </c>
      <c r="I1918" t="s">
        <v>5100</v>
      </c>
      <c r="J1918" s="1">
        <v>37165</v>
      </c>
    </row>
    <row r="1919" spans="1:11">
      <c r="A1919" t="s">
        <v>5101</v>
      </c>
      <c r="B1919" t="s">
        <v>5102</v>
      </c>
      <c r="C1919">
        <v>33</v>
      </c>
      <c r="D1919">
        <v>27.49</v>
      </c>
      <c r="E1919">
        <v>131</v>
      </c>
      <c r="F1919">
        <v>26.57</v>
      </c>
      <c r="G1919">
        <v>67</v>
      </c>
      <c r="H1919" t="s">
        <v>29</v>
      </c>
      <c r="I1919" t="s">
        <v>5103</v>
      </c>
      <c r="J1919" s="1">
        <v>36800</v>
      </c>
    </row>
    <row r="1920" spans="1:11">
      <c r="A1920" t="s">
        <v>5104</v>
      </c>
      <c r="B1920" t="s">
        <v>3067</v>
      </c>
      <c r="C1920">
        <v>36</v>
      </c>
      <c r="D1920">
        <v>3.05</v>
      </c>
      <c r="E1920">
        <v>139</v>
      </c>
      <c r="F1920">
        <v>26.18</v>
      </c>
      <c r="G1920">
        <v>-52</v>
      </c>
      <c r="H1920" t="s">
        <v>29</v>
      </c>
      <c r="I1920" t="s">
        <v>3068</v>
      </c>
      <c r="J1920" s="1">
        <v>37757</v>
      </c>
    </row>
    <row r="1921" spans="1:10">
      <c r="A1921" t="s">
        <v>5105</v>
      </c>
      <c r="B1921" t="s">
        <v>5106</v>
      </c>
      <c r="C1921">
        <v>37</v>
      </c>
      <c r="D1921">
        <v>56.47</v>
      </c>
      <c r="E1921">
        <v>140</v>
      </c>
      <c r="F1921">
        <v>53.54</v>
      </c>
      <c r="G1921">
        <v>-188</v>
      </c>
      <c r="H1921" t="s">
        <v>29</v>
      </c>
      <c r="I1921" t="s">
        <v>5107</v>
      </c>
      <c r="J1921" s="1">
        <v>37165</v>
      </c>
    </row>
    <row r="1922" spans="1:10">
      <c r="A1922" t="s">
        <v>5108</v>
      </c>
      <c r="B1922" t="s">
        <v>3070</v>
      </c>
      <c r="C1922">
        <v>35</v>
      </c>
      <c r="D1922">
        <v>29.42</v>
      </c>
      <c r="E1922">
        <v>139</v>
      </c>
      <c r="F1922">
        <v>3.56</v>
      </c>
      <c r="G1922">
        <v>564</v>
      </c>
      <c r="H1922" t="s">
        <v>29</v>
      </c>
      <c r="I1922" t="s">
        <v>3071</v>
      </c>
      <c r="J1922" s="1">
        <v>38813</v>
      </c>
    </row>
    <row r="1923" spans="1:10">
      <c r="A1923" t="s">
        <v>5109</v>
      </c>
      <c r="B1923" t="s">
        <v>5110</v>
      </c>
      <c r="C1923">
        <v>35</v>
      </c>
      <c r="D1923">
        <v>1.93</v>
      </c>
      <c r="E1923">
        <v>134</v>
      </c>
      <c r="F1923">
        <v>40.21</v>
      </c>
      <c r="G1923">
        <v>60</v>
      </c>
      <c r="H1923" t="s">
        <v>29</v>
      </c>
      <c r="I1923" t="s">
        <v>5111</v>
      </c>
      <c r="J1923" s="1">
        <v>36104</v>
      </c>
    </row>
    <row r="1924" spans="1:10">
      <c r="A1924" t="s">
        <v>5112</v>
      </c>
      <c r="B1924" t="s">
        <v>5113</v>
      </c>
      <c r="C1924">
        <v>35</v>
      </c>
      <c r="D1924">
        <v>49.94</v>
      </c>
      <c r="E1924">
        <v>136</v>
      </c>
      <c r="F1924">
        <v>57.73</v>
      </c>
      <c r="G1924">
        <v>413</v>
      </c>
      <c r="H1924" t="s">
        <v>29</v>
      </c>
      <c r="I1924" t="s">
        <v>1943</v>
      </c>
      <c r="J1924" s="1">
        <v>37530</v>
      </c>
    </row>
    <row r="1925" spans="1:10">
      <c r="A1925" t="s">
        <v>5114</v>
      </c>
      <c r="B1925" t="s">
        <v>5115</v>
      </c>
      <c r="C1925">
        <v>33</v>
      </c>
      <c r="D1925">
        <v>32.33</v>
      </c>
      <c r="E1925">
        <v>133</v>
      </c>
      <c r="F1925">
        <v>0.1</v>
      </c>
      <c r="G1925">
        <v>354</v>
      </c>
      <c r="H1925" t="s">
        <v>29</v>
      </c>
      <c r="I1925" t="s">
        <v>5116</v>
      </c>
      <c r="J1925" s="1">
        <v>37043</v>
      </c>
    </row>
    <row r="1926" spans="1:10">
      <c r="A1926" t="s">
        <v>5117</v>
      </c>
      <c r="B1926" t="s">
        <v>5118</v>
      </c>
      <c r="C1926">
        <v>37</v>
      </c>
      <c r="D1926">
        <v>13.43</v>
      </c>
      <c r="E1926">
        <v>138</v>
      </c>
      <c r="F1926">
        <v>58.93</v>
      </c>
      <c r="G1926">
        <v>0</v>
      </c>
      <c r="H1926" t="s">
        <v>29</v>
      </c>
      <c r="I1926" t="s">
        <v>5119</v>
      </c>
      <c r="J1926" s="1">
        <v>37165</v>
      </c>
    </row>
    <row r="1927" spans="1:10">
      <c r="A1927" t="s">
        <v>5120</v>
      </c>
      <c r="B1927" t="s">
        <v>5121</v>
      </c>
      <c r="C1927">
        <v>37</v>
      </c>
      <c r="D1927">
        <v>53.76</v>
      </c>
      <c r="E1927">
        <v>140</v>
      </c>
      <c r="F1927">
        <v>1.67</v>
      </c>
      <c r="G1927">
        <v>151</v>
      </c>
      <c r="H1927" t="s">
        <v>29</v>
      </c>
      <c r="I1927" t="s">
        <v>5122</v>
      </c>
      <c r="J1927" s="1">
        <v>37165</v>
      </c>
    </row>
    <row r="1928" spans="1:10">
      <c r="A1928" t="s">
        <v>5123</v>
      </c>
      <c r="B1928" t="s">
        <v>3073</v>
      </c>
      <c r="C1928">
        <v>34</v>
      </c>
      <c r="D1928">
        <v>59.09</v>
      </c>
      <c r="E1928">
        <v>136</v>
      </c>
      <c r="F1928">
        <v>27.38</v>
      </c>
      <c r="G1928">
        <v>150</v>
      </c>
      <c r="H1928" t="s">
        <v>29</v>
      </c>
      <c r="I1928" t="s">
        <v>3074</v>
      </c>
      <c r="J1928" s="1">
        <v>37457</v>
      </c>
    </row>
    <row r="1929" spans="1:10">
      <c r="A1929" t="s">
        <v>5124</v>
      </c>
      <c r="B1929" t="s">
        <v>5125</v>
      </c>
      <c r="C1929">
        <v>35</v>
      </c>
      <c r="D1929">
        <v>29.19</v>
      </c>
      <c r="E1929">
        <v>137</v>
      </c>
      <c r="F1929">
        <v>14.78</v>
      </c>
      <c r="G1929">
        <v>461</v>
      </c>
      <c r="H1929" t="s">
        <v>29</v>
      </c>
      <c r="I1929" t="s">
        <v>5126</v>
      </c>
      <c r="J1929" s="1">
        <v>37530</v>
      </c>
    </row>
    <row r="1930" spans="1:10">
      <c r="A1930" t="s">
        <v>5127</v>
      </c>
      <c r="B1930" t="s">
        <v>3076</v>
      </c>
      <c r="C1930">
        <v>35</v>
      </c>
      <c r="D1930">
        <v>17.2</v>
      </c>
      <c r="E1930">
        <v>140</v>
      </c>
      <c r="F1930">
        <v>9.17</v>
      </c>
      <c r="G1930">
        <v>-1920</v>
      </c>
      <c r="H1930" t="s">
        <v>29</v>
      </c>
      <c r="I1930" t="s">
        <v>3077</v>
      </c>
      <c r="J1930" s="1">
        <v>37713</v>
      </c>
    </row>
    <row r="1931" spans="1:10">
      <c r="A1931" t="s">
        <v>5128</v>
      </c>
      <c r="B1931" t="s">
        <v>5129</v>
      </c>
      <c r="C1931">
        <v>35</v>
      </c>
      <c r="D1931">
        <v>9.8000000000000007</v>
      </c>
      <c r="E1931">
        <v>132</v>
      </c>
      <c r="F1931">
        <v>51.35</v>
      </c>
      <c r="G1931">
        <v>279</v>
      </c>
      <c r="H1931" t="s">
        <v>29</v>
      </c>
      <c r="I1931" t="s">
        <v>5130</v>
      </c>
      <c r="J1931" s="1">
        <v>36800</v>
      </c>
    </row>
    <row r="1932" spans="1:10">
      <c r="A1932" t="s">
        <v>5131</v>
      </c>
      <c r="B1932" t="s">
        <v>5129</v>
      </c>
      <c r="C1932">
        <v>34</v>
      </c>
      <c r="D1932">
        <v>39.770000000000003</v>
      </c>
      <c r="E1932">
        <v>132</v>
      </c>
      <c r="F1932">
        <v>40.130000000000003</v>
      </c>
      <c r="G1932">
        <v>178</v>
      </c>
      <c r="H1932" t="s">
        <v>29</v>
      </c>
      <c r="I1932" t="s">
        <v>5130</v>
      </c>
      <c r="J1932" s="1">
        <v>37502</v>
      </c>
    </row>
    <row r="1933" spans="1:10">
      <c r="A1933" t="s">
        <v>5132</v>
      </c>
      <c r="B1933" t="s">
        <v>1086</v>
      </c>
      <c r="C1933">
        <v>35</v>
      </c>
      <c r="D1933">
        <v>12.66</v>
      </c>
      <c r="E1933">
        <v>139</v>
      </c>
      <c r="F1933">
        <v>41.78</v>
      </c>
      <c r="G1933">
        <v>-189</v>
      </c>
      <c r="H1933" t="s">
        <v>29</v>
      </c>
      <c r="I1933" t="s">
        <v>1087</v>
      </c>
      <c r="J1933" s="1">
        <v>37757</v>
      </c>
    </row>
    <row r="1934" spans="1:10">
      <c r="A1934" t="s">
        <v>5133</v>
      </c>
      <c r="B1934" t="s">
        <v>3080</v>
      </c>
      <c r="C1934">
        <v>36</v>
      </c>
      <c r="D1934">
        <v>15.35</v>
      </c>
      <c r="E1934">
        <v>140</v>
      </c>
      <c r="F1934">
        <v>12.17</v>
      </c>
      <c r="G1934">
        <v>-78</v>
      </c>
      <c r="H1934" t="s">
        <v>29</v>
      </c>
      <c r="I1934" t="s">
        <v>3081</v>
      </c>
      <c r="J1934" s="1">
        <v>38810</v>
      </c>
    </row>
    <row r="1935" spans="1:10">
      <c r="A1935" t="s">
        <v>5134</v>
      </c>
      <c r="B1935" t="s">
        <v>5135</v>
      </c>
      <c r="C1935">
        <v>36</v>
      </c>
      <c r="D1935">
        <v>34.270000000000003</v>
      </c>
      <c r="E1935">
        <v>137</v>
      </c>
      <c r="F1935">
        <v>9.57</v>
      </c>
      <c r="G1935">
        <v>-92</v>
      </c>
      <c r="H1935" t="s">
        <v>29</v>
      </c>
      <c r="I1935" t="s">
        <v>5136</v>
      </c>
      <c r="J1935" s="1">
        <v>37530</v>
      </c>
    </row>
    <row r="1936" spans="1:10">
      <c r="A1936" t="s">
        <v>5137</v>
      </c>
      <c r="B1936" t="s">
        <v>5138</v>
      </c>
      <c r="C1936">
        <v>42</v>
      </c>
      <c r="D1936">
        <v>59.58</v>
      </c>
      <c r="E1936">
        <v>142</v>
      </c>
      <c r="F1936">
        <v>0.51</v>
      </c>
      <c r="G1936">
        <v>-6</v>
      </c>
      <c r="H1936" t="s">
        <v>29</v>
      </c>
      <c r="I1936" t="s">
        <v>5139</v>
      </c>
      <c r="J1936" s="1">
        <v>37165</v>
      </c>
    </row>
    <row r="1937" spans="1:11">
      <c r="A1937" t="s">
        <v>5140</v>
      </c>
      <c r="B1937" t="s">
        <v>5141</v>
      </c>
      <c r="C1937">
        <v>39</v>
      </c>
      <c r="D1937">
        <v>11.47</v>
      </c>
      <c r="E1937">
        <v>140</v>
      </c>
      <c r="F1937">
        <v>28.26</v>
      </c>
      <c r="G1937">
        <v>-107</v>
      </c>
      <c r="H1937" t="s">
        <v>29</v>
      </c>
      <c r="I1937" t="s">
        <v>5142</v>
      </c>
      <c r="J1937" s="1">
        <v>37165</v>
      </c>
    </row>
    <row r="1938" spans="1:11">
      <c r="A1938" t="s">
        <v>5143</v>
      </c>
      <c r="B1938" t="s">
        <v>5144</v>
      </c>
      <c r="C1938">
        <v>38</v>
      </c>
      <c r="D1938">
        <v>58.21</v>
      </c>
      <c r="E1938">
        <v>140</v>
      </c>
      <c r="F1938">
        <v>2</v>
      </c>
      <c r="G1938">
        <v>7</v>
      </c>
      <c r="H1938" t="s">
        <v>29</v>
      </c>
      <c r="I1938" t="s">
        <v>5145</v>
      </c>
      <c r="J1938" s="1">
        <v>37165</v>
      </c>
    </row>
    <row r="1939" spans="1:11">
      <c r="A1939" t="s">
        <v>5146</v>
      </c>
      <c r="B1939" t="s">
        <v>5147</v>
      </c>
      <c r="C1939">
        <v>34</v>
      </c>
      <c r="D1939">
        <v>38.479999999999997</v>
      </c>
      <c r="E1939">
        <v>136</v>
      </c>
      <c r="F1939">
        <v>3.07</v>
      </c>
      <c r="G1939">
        <v>176</v>
      </c>
      <c r="H1939" t="s">
        <v>29</v>
      </c>
      <c r="I1939" t="s">
        <v>5148</v>
      </c>
      <c r="J1939" s="1">
        <v>36110</v>
      </c>
    </row>
    <row r="1940" spans="1:11">
      <c r="A1940" t="s">
        <v>5149</v>
      </c>
      <c r="B1940" t="s">
        <v>5150</v>
      </c>
      <c r="C1940">
        <v>38</v>
      </c>
      <c r="D1940">
        <v>59.39</v>
      </c>
      <c r="E1940">
        <v>140</v>
      </c>
      <c r="F1940">
        <v>41.27</v>
      </c>
      <c r="G1940">
        <v>375</v>
      </c>
      <c r="H1940" t="s">
        <v>59</v>
      </c>
      <c r="I1940" t="s">
        <v>5151</v>
      </c>
      <c r="J1940" s="1">
        <v>39667</v>
      </c>
      <c r="K1940" s="1">
        <v>39777</v>
      </c>
    </row>
    <row r="1941" spans="1:11">
      <c r="A1941" t="s">
        <v>5152</v>
      </c>
      <c r="B1941" t="s">
        <v>5153</v>
      </c>
      <c r="C1941">
        <v>36</v>
      </c>
      <c r="D1941">
        <v>48.68</v>
      </c>
      <c r="E1941">
        <v>138</v>
      </c>
      <c r="F1941">
        <v>47.09</v>
      </c>
      <c r="G1941">
        <v>885</v>
      </c>
      <c r="H1941" t="s">
        <v>29</v>
      </c>
      <c r="I1941" t="s">
        <v>5142</v>
      </c>
      <c r="J1941" s="1">
        <v>37530</v>
      </c>
    </row>
    <row r="1942" spans="1:11">
      <c r="A1942" t="s">
        <v>817</v>
      </c>
      <c r="B1942" t="s">
        <v>818</v>
      </c>
      <c r="C1942">
        <v>36</v>
      </c>
      <c r="D1942">
        <v>18.760000000000002</v>
      </c>
      <c r="E1942">
        <v>138</v>
      </c>
      <c r="F1942">
        <v>1</v>
      </c>
      <c r="G1942">
        <v>800</v>
      </c>
      <c r="H1942" t="s">
        <v>231</v>
      </c>
      <c r="I1942" t="s">
        <v>819</v>
      </c>
      <c r="J1942" s="1">
        <v>38808</v>
      </c>
      <c r="K1942" s="1">
        <v>39076</v>
      </c>
    </row>
    <row r="1943" spans="1:11">
      <c r="A1943" t="s">
        <v>2380</v>
      </c>
      <c r="B1943" t="s">
        <v>2381</v>
      </c>
      <c r="C1943">
        <v>33</v>
      </c>
      <c r="D1943">
        <v>48.29</v>
      </c>
      <c r="E1943">
        <v>136</v>
      </c>
      <c r="F1943">
        <v>33.42</v>
      </c>
      <c r="G1943">
        <v>-2039</v>
      </c>
      <c r="H1943" t="s">
        <v>593</v>
      </c>
      <c r="I1943" t="s">
        <v>2381</v>
      </c>
      <c r="J1943" s="1">
        <v>41915</v>
      </c>
      <c r="K1943" s="1">
        <v>42460</v>
      </c>
    </row>
    <row r="1944" spans="1:11">
      <c r="A1944" t="s">
        <v>2388</v>
      </c>
      <c r="B1944" t="s">
        <v>2389</v>
      </c>
      <c r="C1944">
        <v>33</v>
      </c>
      <c r="D1944">
        <v>28.63</v>
      </c>
      <c r="E1944">
        <v>136</v>
      </c>
      <c r="F1944">
        <v>55.59</v>
      </c>
      <c r="G1944">
        <v>-1998</v>
      </c>
      <c r="H1944" t="s">
        <v>593</v>
      </c>
      <c r="I1944" t="s">
        <v>2389</v>
      </c>
      <c r="J1944" s="1">
        <v>42292</v>
      </c>
      <c r="K1944" s="1">
        <v>42460</v>
      </c>
    </row>
    <row r="1945" spans="1:11">
      <c r="A1945" t="s">
        <v>2390</v>
      </c>
      <c r="B1945" t="s">
        <v>2391</v>
      </c>
      <c r="C1945">
        <v>33</v>
      </c>
      <c r="D1945">
        <v>21.51</v>
      </c>
      <c r="E1945">
        <v>136</v>
      </c>
      <c r="F1945">
        <v>55.29</v>
      </c>
      <c r="G1945">
        <v>-2499</v>
      </c>
      <c r="H1945" t="s">
        <v>593</v>
      </c>
      <c r="I1945" t="s">
        <v>2391</v>
      </c>
      <c r="J1945" s="1">
        <v>41921</v>
      </c>
      <c r="K1945" s="1">
        <v>42460</v>
      </c>
    </row>
    <row r="1946" spans="1:11">
      <c r="A1946" t="s">
        <v>2396</v>
      </c>
      <c r="B1946" t="s">
        <v>2397</v>
      </c>
      <c r="C1946">
        <v>33</v>
      </c>
      <c r="D1946">
        <v>3.5</v>
      </c>
      <c r="E1946">
        <v>136</v>
      </c>
      <c r="F1946">
        <v>49.88</v>
      </c>
      <c r="G1946">
        <v>-3511</v>
      </c>
      <c r="H1946" t="s">
        <v>593</v>
      </c>
      <c r="I1946" t="s">
        <v>2397</v>
      </c>
      <c r="J1946" s="1">
        <v>41914</v>
      </c>
      <c r="K1946" s="1">
        <v>42460</v>
      </c>
    </row>
    <row r="1947" spans="1:11">
      <c r="A1947" t="s">
        <v>2406</v>
      </c>
      <c r="B1947" t="s">
        <v>2407</v>
      </c>
      <c r="C1947">
        <v>33</v>
      </c>
      <c r="D1947">
        <v>10.36</v>
      </c>
      <c r="E1947">
        <v>136</v>
      </c>
      <c r="F1947">
        <v>34.619999999999997</v>
      </c>
      <c r="G1947">
        <v>-2350</v>
      </c>
      <c r="H1947" t="s">
        <v>593</v>
      </c>
      <c r="I1947" t="s">
        <v>2407</v>
      </c>
      <c r="J1947" s="1">
        <v>41921</v>
      </c>
      <c r="K1947" s="1">
        <v>42460</v>
      </c>
    </row>
    <row r="1948" spans="1:11">
      <c r="A1948" t="s">
        <v>2412</v>
      </c>
      <c r="B1948" t="s">
        <v>2413</v>
      </c>
      <c r="C1948">
        <v>33</v>
      </c>
      <c r="D1948">
        <v>29.1</v>
      </c>
      <c r="E1948">
        <v>136</v>
      </c>
      <c r="F1948">
        <v>26.7</v>
      </c>
      <c r="G1948">
        <v>-2054</v>
      </c>
      <c r="H1948" t="s">
        <v>593</v>
      </c>
      <c r="I1948" t="s">
        <v>2413</v>
      </c>
      <c r="J1948" s="1">
        <v>42292</v>
      </c>
      <c r="K1948" s="1">
        <v>42460</v>
      </c>
    </row>
    <row r="1949" spans="1:11">
      <c r="A1949" t="s">
        <v>2414</v>
      </c>
      <c r="B1949" t="s">
        <v>2415</v>
      </c>
      <c r="C1949">
        <v>33</v>
      </c>
      <c r="D1949">
        <v>23.16</v>
      </c>
      <c r="E1949">
        <v>136</v>
      </c>
      <c r="F1949">
        <v>22.97</v>
      </c>
      <c r="G1949">
        <v>-2052</v>
      </c>
      <c r="H1949" t="s">
        <v>593</v>
      </c>
      <c r="I1949" t="s">
        <v>2415</v>
      </c>
      <c r="J1949" s="1">
        <v>42292</v>
      </c>
      <c r="K1949" s="1">
        <v>42460</v>
      </c>
    </row>
    <row r="1950" spans="1:11">
      <c r="A1950" t="s">
        <v>2416</v>
      </c>
      <c r="B1950" t="s">
        <v>5154</v>
      </c>
      <c r="C1950">
        <v>33</v>
      </c>
      <c r="D1950">
        <v>26.75</v>
      </c>
      <c r="E1950">
        <v>136</v>
      </c>
      <c r="F1950">
        <v>15.39</v>
      </c>
      <c r="G1950">
        <v>-1909</v>
      </c>
      <c r="H1950" t="s">
        <v>593</v>
      </c>
      <c r="I1950" t="s">
        <v>2417</v>
      </c>
      <c r="J1950" s="1">
        <v>42099</v>
      </c>
      <c r="K1950" s="1">
        <v>42460</v>
      </c>
    </row>
    <row r="1951" spans="1:11">
      <c r="A1951" t="s">
        <v>5155</v>
      </c>
      <c r="B1951" t="s">
        <v>5156</v>
      </c>
      <c r="C1951">
        <v>35</v>
      </c>
      <c r="D1951">
        <v>0.18</v>
      </c>
      <c r="E1951">
        <v>139</v>
      </c>
      <c r="F1951">
        <v>13.48</v>
      </c>
      <c r="G1951">
        <v>-1176</v>
      </c>
      <c r="H1951" t="s">
        <v>1815</v>
      </c>
      <c r="I1951" t="s">
        <v>5157</v>
      </c>
    </row>
    <row r="1952" spans="1:11">
      <c r="A1952" t="s">
        <v>5158</v>
      </c>
      <c r="B1952" t="s">
        <v>5159</v>
      </c>
      <c r="C1952">
        <v>41</v>
      </c>
      <c r="D1952">
        <v>41.22</v>
      </c>
      <c r="E1952">
        <v>144</v>
      </c>
      <c r="F1952">
        <v>23.67</v>
      </c>
      <c r="G1952">
        <v>-2329</v>
      </c>
      <c r="H1952" t="s">
        <v>1815</v>
      </c>
      <c r="I1952" t="s">
        <v>5160</v>
      </c>
      <c r="J1952" s="1">
        <v>36747</v>
      </c>
    </row>
    <row r="1953" spans="1:11">
      <c r="A1953" t="s">
        <v>5161</v>
      </c>
      <c r="B1953" t="s">
        <v>5162</v>
      </c>
      <c r="C1953">
        <v>41</v>
      </c>
      <c r="D1953">
        <v>56.45</v>
      </c>
      <c r="E1953">
        <v>145</v>
      </c>
      <c r="F1953">
        <v>3.37</v>
      </c>
      <c r="G1953">
        <v>-3428</v>
      </c>
      <c r="H1953" t="s">
        <v>1815</v>
      </c>
      <c r="I1953" t="s">
        <v>5163</v>
      </c>
      <c r="J1953" s="1">
        <v>36747</v>
      </c>
    </row>
    <row r="1954" spans="1:11">
      <c r="A1954" t="s">
        <v>5164</v>
      </c>
      <c r="B1954" t="s">
        <v>5165</v>
      </c>
      <c r="C1954">
        <v>42</v>
      </c>
      <c r="D1954">
        <v>15.17</v>
      </c>
      <c r="E1954">
        <v>144</v>
      </c>
      <c r="F1954">
        <v>48.64</v>
      </c>
      <c r="G1954">
        <v>-2124</v>
      </c>
      <c r="H1954" t="s">
        <v>1815</v>
      </c>
      <c r="I1954" t="s">
        <v>5166</v>
      </c>
      <c r="J1954" s="1">
        <v>36747</v>
      </c>
    </row>
    <row r="1955" spans="1:11">
      <c r="A1955" t="s">
        <v>5167</v>
      </c>
      <c r="B1955" t="s">
        <v>5168</v>
      </c>
      <c r="C1955">
        <v>32</v>
      </c>
      <c r="D1955">
        <v>25.1</v>
      </c>
      <c r="E1955">
        <v>134</v>
      </c>
      <c r="F1955">
        <v>26.15</v>
      </c>
      <c r="G1955">
        <v>-2087</v>
      </c>
      <c r="H1955" t="s">
        <v>1815</v>
      </c>
      <c r="I1955" t="s">
        <v>5169</v>
      </c>
      <c r="J1955" s="1">
        <v>35855</v>
      </c>
      <c r="K1955" s="1">
        <v>38573</v>
      </c>
    </row>
    <row r="1956" spans="1:11">
      <c r="A1956" t="s">
        <v>5170</v>
      </c>
      <c r="B1956" t="s">
        <v>5171</v>
      </c>
      <c r="C1956">
        <v>32</v>
      </c>
      <c r="D1956">
        <v>40.479999999999997</v>
      </c>
      <c r="E1956">
        <v>134</v>
      </c>
      <c r="F1956">
        <v>21.68</v>
      </c>
      <c r="G1956">
        <v>-1267</v>
      </c>
      <c r="H1956" t="s">
        <v>1815</v>
      </c>
      <c r="I1956" t="s">
        <v>5172</v>
      </c>
      <c r="J1956" s="1">
        <v>35855</v>
      </c>
      <c r="K1956" s="1">
        <v>43518</v>
      </c>
    </row>
    <row r="1957" spans="1:11">
      <c r="A1957" t="s">
        <v>5173</v>
      </c>
      <c r="B1957" t="s">
        <v>5168</v>
      </c>
      <c r="C1957">
        <v>32</v>
      </c>
      <c r="D1957">
        <v>25.2</v>
      </c>
      <c r="E1957">
        <v>134</v>
      </c>
      <c r="F1957">
        <v>26.25</v>
      </c>
      <c r="G1957">
        <v>-2076</v>
      </c>
      <c r="H1957" t="s">
        <v>1815</v>
      </c>
      <c r="I1957" t="s">
        <v>5169</v>
      </c>
      <c r="J1957" s="1">
        <v>39246</v>
      </c>
      <c r="K1957" s="1">
        <v>43522</v>
      </c>
    </row>
    <row r="1958" spans="1:11">
      <c r="A1958" t="s">
        <v>5174</v>
      </c>
      <c r="B1958" t="s">
        <v>5175</v>
      </c>
      <c r="C1958">
        <v>33</v>
      </c>
      <c r="D1958">
        <v>51.95</v>
      </c>
      <c r="E1958">
        <v>134</v>
      </c>
      <c r="F1958">
        <v>36.29</v>
      </c>
      <c r="G1958">
        <v>-578</v>
      </c>
      <c r="H1958" t="s">
        <v>29</v>
      </c>
      <c r="I1958" t="s">
        <v>5176</v>
      </c>
      <c r="J1958" s="1">
        <v>40074</v>
      </c>
    </row>
    <row r="1959" spans="1:11">
      <c r="A1959" t="s">
        <v>5177</v>
      </c>
      <c r="B1959" t="s">
        <v>5178</v>
      </c>
      <c r="C1959">
        <v>34</v>
      </c>
      <c r="D1959">
        <v>47.23</v>
      </c>
      <c r="E1959">
        <v>136</v>
      </c>
      <c r="F1959">
        <v>24.1</v>
      </c>
      <c r="G1959">
        <v>-70</v>
      </c>
      <c r="H1959" t="s">
        <v>29</v>
      </c>
      <c r="I1959" t="s">
        <v>5179</v>
      </c>
      <c r="J1959" s="1">
        <v>40571</v>
      </c>
    </row>
    <row r="1960" spans="1:11">
      <c r="A1960" t="s">
        <v>5180</v>
      </c>
      <c r="B1960" t="s">
        <v>5181</v>
      </c>
      <c r="C1960">
        <v>34</v>
      </c>
      <c r="D1960">
        <v>8.67</v>
      </c>
      <c r="E1960">
        <v>134</v>
      </c>
      <c r="F1960">
        <v>30.84</v>
      </c>
      <c r="G1960">
        <v>-493</v>
      </c>
      <c r="H1960" t="s">
        <v>29</v>
      </c>
      <c r="I1960" t="s">
        <v>5182</v>
      </c>
    </row>
    <row r="1961" spans="1:11">
      <c r="A1961" t="s">
        <v>5183</v>
      </c>
      <c r="B1961" t="s">
        <v>5184</v>
      </c>
      <c r="C1961">
        <v>33</v>
      </c>
      <c r="D1961">
        <v>52.04</v>
      </c>
      <c r="E1961">
        <v>135</v>
      </c>
      <c r="F1961">
        <v>43.91</v>
      </c>
      <c r="G1961">
        <v>-76</v>
      </c>
      <c r="H1961" t="s">
        <v>29</v>
      </c>
      <c r="I1961" t="s">
        <v>5185</v>
      </c>
      <c r="J1961" s="1">
        <v>39386</v>
      </c>
    </row>
    <row r="1962" spans="1:11">
      <c r="A1962" t="s">
        <v>5186</v>
      </c>
      <c r="B1962" t="s">
        <v>5187</v>
      </c>
      <c r="C1962">
        <v>35</v>
      </c>
      <c r="D1962">
        <v>11.38</v>
      </c>
      <c r="E1962">
        <v>135</v>
      </c>
      <c r="F1962">
        <v>51.25</v>
      </c>
      <c r="G1962">
        <v>207</v>
      </c>
      <c r="H1962" t="s">
        <v>29</v>
      </c>
      <c r="I1962" t="s">
        <v>5188</v>
      </c>
      <c r="J1962" s="1">
        <v>38202</v>
      </c>
    </row>
    <row r="1963" spans="1:11">
      <c r="A1963" t="s">
        <v>5189</v>
      </c>
      <c r="B1963" t="s">
        <v>5190</v>
      </c>
      <c r="C1963">
        <v>35</v>
      </c>
      <c r="D1963">
        <v>9.2799999999999994</v>
      </c>
      <c r="E1963">
        <v>136</v>
      </c>
      <c r="F1963">
        <v>15.17</v>
      </c>
      <c r="G1963">
        <v>-308</v>
      </c>
      <c r="H1963" t="s">
        <v>29</v>
      </c>
      <c r="I1963" t="s">
        <v>5191</v>
      </c>
      <c r="J1963" s="1">
        <v>38201</v>
      </c>
    </row>
    <row r="1964" spans="1:11">
      <c r="A1964" t="s">
        <v>5192</v>
      </c>
      <c r="B1964" t="s">
        <v>5193</v>
      </c>
      <c r="C1964">
        <v>33</v>
      </c>
      <c r="D1964">
        <v>54.01</v>
      </c>
      <c r="E1964">
        <v>136</v>
      </c>
      <c r="F1964">
        <v>8.2799999999999994</v>
      </c>
      <c r="G1964">
        <v>-98</v>
      </c>
      <c r="H1964" t="s">
        <v>29</v>
      </c>
      <c r="I1964" t="s">
        <v>5194</v>
      </c>
      <c r="J1964" s="1">
        <v>39381</v>
      </c>
    </row>
    <row r="1965" spans="1:11">
      <c r="A1965" t="s">
        <v>5195</v>
      </c>
      <c r="B1965" t="s">
        <v>5196</v>
      </c>
      <c r="C1965">
        <v>34</v>
      </c>
      <c r="D1965">
        <v>30.83</v>
      </c>
      <c r="E1965">
        <v>134</v>
      </c>
      <c r="F1965">
        <v>53.82</v>
      </c>
      <c r="G1965">
        <v>-218</v>
      </c>
      <c r="H1965" t="s">
        <v>29</v>
      </c>
      <c r="I1965" t="s">
        <v>5197</v>
      </c>
      <c r="K1965" s="1">
        <v>39157</v>
      </c>
    </row>
    <row r="1966" spans="1:11">
      <c r="A1966" t="s">
        <v>5198</v>
      </c>
      <c r="B1966" t="s">
        <v>5199</v>
      </c>
      <c r="C1966">
        <v>34</v>
      </c>
      <c r="D1966">
        <v>53.4</v>
      </c>
      <c r="E1966">
        <v>135</v>
      </c>
      <c r="F1966">
        <v>22.46</v>
      </c>
      <c r="G1966">
        <v>-736</v>
      </c>
      <c r="H1966" t="s">
        <v>29</v>
      </c>
      <c r="I1966" t="s">
        <v>5200</v>
      </c>
      <c r="J1966" s="1">
        <v>38201</v>
      </c>
    </row>
    <row r="1967" spans="1:11">
      <c r="A1967" t="s">
        <v>5201</v>
      </c>
      <c r="B1967" t="s">
        <v>5202</v>
      </c>
      <c r="C1967">
        <v>34</v>
      </c>
      <c r="D1967">
        <v>27.18</v>
      </c>
      <c r="E1967">
        <v>136</v>
      </c>
      <c r="F1967">
        <v>18.77</v>
      </c>
      <c r="G1967">
        <v>-300</v>
      </c>
      <c r="H1967" t="s">
        <v>29</v>
      </c>
      <c r="I1967" t="s">
        <v>5203</v>
      </c>
      <c r="J1967" s="1">
        <v>40056</v>
      </c>
    </row>
    <row r="1968" spans="1:11">
      <c r="A1968" t="s">
        <v>5204</v>
      </c>
      <c r="B1968" t="s">
        <v>5205</v>
      </c>
      <c r="C1968">
        <v>34</v>
      </c>
      <c r="D1968">
        <v>59.48</v>
      </c>
      <c r="E1968">
        <v>138</v>
      </c>
      <c r="F1968">
        <v>25.94</v>
      </c>
      <c r="G1968">
        <v>-313</v>
      </c>
      <c r="H1968" t="s">
        <v>29</v>
      </c>
      <c r="I1968" t="s">
        <v>5206</v>
      </c>
      <c r="J1968" s="1">
        <v>35858</v>
      </c>
    </row>
    <row r="1969" spans="1:11">
      <c r="A1969" t="s">
        <v>5207</v>
      </c>
      <c r="B1969" t="s">
        <v>5208</v>
      </c>
      <c r="C1969">
        <v>33</v>
      </c>
      <c r="D1969">
        <v>33.020000000000003</v>
      </c>
      <c r="E1969">
        <v>133</v>
      </c>
      <c r="F1969">
        <v>35.950000000000003</v>
      </c>
      <c r="G1969">
        <v>-592</v>
      </c>
      <c r="H1969" t="s">
        <v>29</v>
      </c>
      <c r="I1969" t="s">
        <v>5209</v>
      </c>
      <c r="J1969" s="1">
        <v>40074</v>
      </c>
    </row>
    <row r="1970" spans="1:11">
      <c r="A1970" t="s">
        <v>5210</v>
      </c>
      <c r="B1970" t="s">
        <v>5211</v>
      </c>
      <c r="C1970">
        <v>34</v>
      </c>
      <c r="D1970">
        <v>34.51</v>
      </c>
      <c r="E1970">
        <v>135</v>
      </c>
      <c r="F1970">
        <v>44.87</v>
      </c>
      <c r="G1970">
        <v>-461</v>
      </c>
      <c r="H1970" t="s">
        <v>29</v>
      </c>
      <c r="I1970" t="s">
        <v>5212</v>
      </c>
      <c r="J1970" s="1">
        <v>38201</v>
      </c>
    </row>
    <row r="1971" spans="1:11">
      <c r="A1971" t="s">
        <v>5213</v>
      </c>
      <c r="B1971" t="s">
        <v>5214</v>
      </c>
      <c r="C1971">
        <v>33</v>
      </c>
      <c r="D1971">
        <v>31.21</v>
      </c>
      <c r="E1971">
        <v>135</v>
      </c>
      <c r="F1971">
        <v>50.17</v>
      </c>
      <c r="G1971">
        <v>-171</v>
      </c>
      <c r="H1971" t="s">
        <v>29</v>
      </c>
      <c r="I1971" t="s">
        <v>5215</v>
      </c>
      <c r="J1971" s="1">
        <v>39988</v>
      </c>
    </row>
    <row r="1972" spans="1:11">
      <c r="A1972" t="s">
        <v>5216</v>
      </c>
      <c r="B1972" t="s">
        <v>5217</v>
      </c>
      <c r="C1972">
        <v>33</v>
      </c>
      <c r="D1972">
        <v>50.54</v>
      </c>
      <c r="E1972">
        <v>132</v>
      </c>
      <c r="F1972">
        <v>44.38</v>
      </c>
      <c r="G1972">
        <v>-548</v>
      </c>
      <c r="H1972" t="s">
        <v>29</v>
      </c>
      <c r="I1972" t="s">
        <v>5218</v>
      </c>
      <c r="J1972" s="1">
        <v>40076</v>
      </c>
    </row>
    <row r="1973" spans="1:11">
      <c r="A1973" t="s">
        <v>5219</v>
      </c>
      <c r="B1973" t="s">
        <v>2262</v>
      </c>
      <c r="C1973">
        <v>33</v>
      </c>
      <c r="D1973">
        <v>17.12</v>
      </c>
      <c r="E1973">
        <v>134</v>
      </c>
      <c r="F1973">
        <v>9.3800000000000008</v>
      </c>
      <c r="G1973">
        <v>-136</v>
      </c>
      <c r="H1973" t="s">
        <v>29</v>
      </c>
      <c r="I1973" t="s">
        <v>2263</v>
      </c>
      <c r="J1973" s="1">
        <v>39987</v>
      </c>
    </row>
    <row r="1974" spans="1:11">
      <c r="A1974" t="s">
        <v>5220</v>
      </c>
      <c r="B1974" t="s">
        <v>5221</v>
      </c>
      <c r="C1974">
        <v>34</v>
      </c>
      <c r="D1974">
        <v>6.75</v>
      </c>
      <c r="E1974">
        <v>136</v>
      </c>
      <c r="F1974">
        <v>10.89</v>
      </c>
      <c r="G1974">
        <v>-170</v>
      </c>
      <c r="H1974" t="s">
        <v>29</v>
      </c>
      <c r="I1974" t="s">
        <v>5222</v>
      </c>
      <c r="J1974" s="1">
        <v>39973</v>
      </c>
      <c r="K1974" s="1">
        <v>41795</v>
      </c>
    </row>
    <row r="1975" spans="1:11">
      <c r="A1975" t="s">
        <v>5223</v>
      </c>
      <c r="B1975" t="s">
        <v>5221</v>
      </c>
      <c r="C1975">
        <v>34</v>
      </c>
      <c r="D1975">
        <v>6.75</v>
      </c>
      <c r="E1975">
        <v>136</v>
      </c>
      <c r="F1975">
        <v>10.9</v>
      </c>
      <c r="G1975">
        <v>-5</v>
      </c>
      <c r="H1975" t="s">
        <v>29</v>
      </c>
      <c r="I1975" t="s">
        <v>5222</v>
      </c>
      <c r="J1975" s="1">
        <v>41801</v>
      </c>
    </row>
    <row r="1976" spans="1:11">
      <c r="A1976" t="s">
        <v>5224</v>
      </c>
      <c r="B1976" t="s">
        <v>5225</v>
      </c>
      <c r="C1976">
        <v>34</v>
      </c>
      <c r="D1976">
        <v>16.940000000000001</v>
      </c>
      <c r="E1976">
        <v>135</v>
      </c>
      <c r="F1976">
        <v>19.75</v>
      </c>
      <c r="G1976">
        <v>-509</v>
      </c>
      <c r="H1976" t="s">
        <v>29</v>
      </c>
      <c r="I1976" t="s">
        <v>5226</v>
      </c>
    </row>
    <row r="1977" spans="1:11">
      <c r="A1977" t="s">
        <v>5227</v>
      </c>
      <c r="B1977" t="s">
        <v>5228</v>
      </c>
      <c r="C1977">
        <v>33</v>
      </c>
      <c r="D1977">
        <v>59.42</v>
      </c>
      <c r="E1977">
        <v>133</v>
      </c>
      <c r="F1977">
        <v>20.54</v>
      </c>
      <c r="G1977">
        <v>-186</v>
      </c>
      <c r="H1977" t="s">
        <v>29</v>
      </c>
      <c r="I1977" t="s">
        <v>5229</v>
      </c>
      <c r="J1977" s="1">
        <v>41647</v>
      </c>
    </row>
    <row r="1978" spans="1:11">
      <c r="A1978" t="s">
        <v>5230</v>
      </c>
      <c r="B1978" t="s">
        <v>5231</v>
      </c>
      <c r="C1978">
        <v>34</v>
      </c>
      <c r="D1978">
        <v>50.66</v>
      </c>
      <c r="E1978">
        <v>137</v>
      </c>
      <c r="F1978">
        <v>6.34</v>
      </c>
      <c r="G1978">
        <v>-155</v>
      </c>
      <c r="H1978" t="s">
        <v>29</v>
      </c>
      <c r="I1978" t="s">
        <v>5232</v>
      </c>
      <c r="J1978" s="1">
        <v>41592</v>
      </c>
    </row>
    <row r="1979" spans="1:11">
      <c r="A1979" t="s">
        <v>5233</v>
      </c>
      <c r="B1979" t="s">
        <v>4331</v>
      </c>
      <c r="C1979">
        <v>35</v>
      </c>
      <c r="D1979">
        <v>6.62</v>
      </c>
      <c r="E1979">
        <v>135</v>
      </c>
      <c r="F1979">
        <v>49.16</v>
      </c>
      <c r="G1979">
        <v>-59</v>
      </c>
      <c r="H1979" t="s">
        <v>29</v>
      </c>
      <c r="I1979" t="s">
        <v>4332</v>
      </c>
      <c r="J1979" s="1">
        <v>38201</v>
      </c>
    </row>
    <row r="1980" spans="1:11">
      <c r="A1980" t="s">
        <v>5234</v>
      </c>
      <c r="B1980" t="s">
        <v>4633</v>
      </c>
      <c r="C1980">
        <v>33</v>
      </c>
      <c r="D1980">
        <v>23.38</v>
      </c>
      <c r="E1980">
        <v>133</v>
      </c>
      <c r="F1980">
        <v>19.36</v>
      </c>
      <c r="G1980">
        <v>-184</v>
      </c>
      <c r="H1980" t="s">
        <v>29</v>
      </c>
      <c r="I1980" t="s">
        <v>4634</v>
      </c>
      <c r="J1980" s="1">
        <v>40581</v>
      </c>
    </row>
    <row r="1981" spans="1:11">
      <c r="A1981" t="s">
        <v>5235</v>
      </c>
      <c r="B1981" t="s">
        <v>5236</v>
      </c>
      <c r="C1981">
        <v>34</v>
      </c>
      <c r="D1981">
        <v>49.25</v>
      </c>
      <c r="E1981">
        <v>135</v>
      </c>
      <c r="F1981">
        <v>19.98</v>
      </c>
      <c r="G1981">
        <v>-211</v>
      </c>
      <c r="H1981" t="s">
        <v>29</v>
      </c>
      <c r="I1981" t="s">
        <v>5237</v>
      </c>
    </row>
    <row r="1982" spans="1:11">
      <c r="A1982" t="s">
        <v>5238</v>
      </c>
      <c r="B1982" t="s">
        <v>5239</v>
      </c>
      <c r="C1982">
        <v>34</v>
      </c>
      <c r="D1982">
        <v>39.549999999999997</v>
      </c>
      <c r="E1982">
        <v>135</v>
      </c>
      <c r="F1982">
        <v>30.71</v>
      </c>
      <c r="G1982">
        <v>-526</v>
      </c>
      <c r="H1982" t="s">
        <v>29</v>
      </c>
      <c r="I1982" t="s">
        <v>5240</v>
      </c>
      <c r="J1982" s="1">
        <v>38201</v>
      </c>
    </row>
    <row r="1983" spans="1:11">
      <c r="A1983" t="s">
        <v>5241</v>
      </c>
      <c r="B1983" t="s">
        <v>1234</v>
      </c>
      <c r="C1983">
        <v>32</v>
      </c>
      <c r="D1983">
        <v>44.15</v>
      </c>
      <c r="E1983">
        <v>132</v>
      </c>
      <c r="F1983">
        <v>58.54</v>
      </c>
      <c r="G1983">
        <v>-124</v>
      </c>
      <c r="H1983" t="s">
        <v>29</v>
      </c>
      <c r="I1983" t="s">
        <v>1235</v>
      </c>
      <c r="J1983" s="1">
        <v>39989</v>
      </c>
    </row>
    <row r="1984" spans="1:11">
      <c r="A1984" t="s">
        <v>5242</v>
      </c>
      <c r="B1984" t="s">
        <v>5243</v>
      </c>
      <c r="C1984">
        <v>35</v>
      </c>
      <c r="D1984">
        <v>2.44</v>
      </c>
      <c r="E1984">
        <v>137</v>
      </c>
      <c r="F1984">
        <v>21.48</v>
      </c>
      <c r="G1984">
        <v>284</v>
      </c>
      <c r="H1984" t="s">
        <v>29</v>
      </c>
      <c r="I1984" t="s">
        <v>2027</v>
      </c>
      <c r="J1984" s="1">
        <v>39974</v>
      </c>
    </row>
    <row r="1985" spans="1:10">
      <c r="A1985" t="s">
        <v>5244</v>
      </c>
      <c r="B1985" t="s">
        <v>5031</v>
      </c>
      <c r="C1985">
        <v>33</v>
      </c>
      <c r="D1985">
        <v>23.14</v>
      </c>
      <c r="E1985">
        <v>132</v>
      </c>
      <c r="F1985">
        <v>28.94</v>
      </c>
      <c r="G1985">
        <v>18</v>
      </c>
      <c r="H1985" t="s">
        <v>29</v>
      </c>
      <c r="I1985" t="s">
        <v>5032</v>
      </c>
      <c r="J1985" s="1">
        <v>39987</v>
      </c>
    </row>
    <row r="1986" spans="1:10">
      <c r="A1986" t="s">
        <v>5245</v>
      </c>
      <c r="B1986" t="s">
        <v>5246</v>
      </c>
      <c r="C1986">
        <v>34</v>
      </c>
      <c r="D1986">
        <v>59.12</v>
      </c>
      <c r="E1986">
        <v>134</v>
      </c>
      <c r="F1986">
        <v>36.49</v>
      </c>
      <c r="G1986">
        <v>-159</v>
      </c>
      <c r="H1986" t="s">
        <v>29</v>
      </c>
      <c r="I1986" t="s">
        <v>5247</v>
      </c>
      <c r="J1986" s="1">
        <v>38201</v>
      </c>
    </row>
    <row r="1988" spans="1:10">
      <c r="A1988" t="s">
        <v>5248</v>
      </c>
      <c r="B1988" t="s">
        <v>5249</v>
      </c>
      <c r="C1988">
        <v>40</v>
      </c>
      <c r="D1988">
        <v>53.14</v>
      </c>
      <c r="E1988">
        <v>140</v>
      </c>
      <c r="F1988">
        <v>52.44</v>
      </c>
      <c r="G1988">
        <v>-3</v>
      </c>
      <c r="H1988" t="s">
        <v>29</v>
      </c>
      <c r="I1988" t="s">
        <v>5250</v>
      </c>
      <c r="J1988" s="1">
        <v>43071</v>
      </c>
    </row>
    <row r="1989" spans="1:10">
      <c r="A1989" t="s">
        <v>5251</v>
      </c>
      <c r="B1989" t="s">
        <v>5252</v>
      </c>
      <c r="C1989">
        <v>33</v>
      </c>
      <c r="D1989">
        <v>28.88</v>
      </c>
      <c r="E1989">
        <v>129</v>
      </c>
      <c r="F1989">
        <v>33.46</v>
      </c>
      <c r="G1989">
        <v>46</v>
      </c>
      <c r="H1989" t="s">
        <v>29</v>
      </c>
      <c r="I1989" t="s">
        <v>5253</v>
      </c>
      <c r="J1989" s="1">
        <v>43924</v>
      </c>
    </row>
    <row r="1990" spans="1:10">
      <c r="A1990" t="s">
        <v>5254</v>
      </c>
      <c r="B1990" t="s">
        <v>5255</v>
      </c>
      <c r="C1990">
        <v>41</v>
      </c>
      <c r="D1990">
        <v>19.63</v>
      </c>
      <c r="E1990">
        <v>140</v>
      </c>
      <c r="F1990">
        <v>48.92</v>
      </c>
      <c r="G1990">
        <v>0</v>
      </c>
      <c r="H1990" t="s">
        <v>29</v>
      </c>
      <c r="I1990" t="s">
        <v>5256</v>
      </c>
      <c r="J1990" s="1">
        <v>43071</v>
      </c>
    </row>
    <row r="1991" spans="1:10">
      <c r="A1991" t="s">
        <v>5257</v>
      </c>
      <c r="B1991" t="s">
        <v>5258</v>
      </c>
      <c r="C1991">
        <v>37</v>
      </c>
      <c r="D1991">
        <v>38.69</v>
      </c>
      <c r="E1991">
        <v>138</v>
      </c>
      <c r="F1991">
        <v>47.27</v>
      </c>
      <c r="G1991">
        <v>-85</v>
      </c>
      <c r="H1991" t="s">
        <v>29</v>
      </c>
      <c r="I1991" t="s">
        <v>5259</v>
      </c>
      <c r="J1991" s="1">
        <v>43071</v>
      </c>
    </row>
    <row r="1992" spans="1:10">
      <c r="A1992" t="s">
        <v>5260</v>
      </c>
      <c r="B1992" t="s">
        <v>44</v>
      </c>
      <c r="C1992">
        <v>33</v>
      </c>
      <c r="D1992">
        <v>0.27</v>
      </c>
      <c r="E1992">
        <v>129</v>
      </c>
      <c r="F1992">
        <v>20.86</v>
      </c>
      <c r="G1992">
        <v>-8</v>
      </c>
      <c r="H1992" t="s">
        <v>29</v>
      </c>
      <c r="I1992" t="s">
        <v>8</v>
      </c>
      <c r="J1992" s="1">
        <v>43924</v>
      </c>
    </row>
    <row r="1993" spans="1:10">
      <c r="A1993" t="s">
        <v>5261</v>
      </c>
      <c r="B1993" t="s">
        <v>5262</v>
      </c>
      <c r="C1993">
        <v>31</v>
      </c>
      <c r="D1993">
        <v>29.24</v>
      </c>
      <c r="E1993">
        <v>130</v>
      </c>
      <c r="F1993">
        <v>20.12</v>
      </c>
      <c r="G1993">
        <v>-33</v>
      </c>
      <c r="H1993" t="s">
        <v>29</v>
      </c>
      <c r="I1993" t="s">
        <v>5263</v>
      </c>
      <c r="J1993" s="1">
        <v>43410</v>
      </c>
    </row>
    <row r="1994" spans="1:10">
      <c r="A1994" t="s">
        <v>5264</v>
      </c>
      <c r="B1994" t="s">
        <v>5265</v>
      </c>
      <c r="C1994">
        <v>37</v>
      </c>
      <c r="D1994">
        <v>16.97</v>
      </c>
      <c r="E1994">
        <v>140</v>
      </c>
      <c r="F1994">
        <v>58.4</v>
      </c>
      <c r="G1994">
        <v>-52</v>
      </c>
      <c r="H1994" t="s">
        <v>29</v>
      </c>
      <c r="I1994" t="s">
        <v>5266</v>
      </c>
      <c r="J1994" s="1">
        <v>43074</v>
      </c>
    </row>
    <row r="1995" spans="1:10">
      <c r="A1995" t="s">
        <v>5267</v>
      </c>
      <c r="B1995" t="s">
        <v>5268</v>
      </c>
      <c r="C1995">
        <v>37</v>
      </c>
      <c r="D1995">
        <v>18.59</v>
      </c>
      <c r="E1995">
        <v>140</v>
      </c>
      <c r="F1995">
        <v>45.94</v>
      </c>
      <c r="G1995">
        <v>371</v>
      </c>
      <c r="H1995" t="s">
        <v>29</v>
      </c>
      <c r="I1995" t="s">
        <v>5269</v>
      </c>
      <c r="J1995" s="1">
        <v>43070</v>
      </c>
    </row>
    <row r="1996" spans="1:10">
      <c r="A1996" t="s">
        <v>5270</v>
      </c>
      <c r="B1996" t="s">
        <v>5271</v>
      </c>
      <c r="C1996">
        <v>33</v>
      </c>
      <c r="D1996">
        <v>41.01</v>
      </c>
      <c r="E1996">
        <v>130</v>
      </c>
      <c r="F1996">
        <v>13.92</v>
      </c>
      <c r="G1996">
        <v>-26</v>
      </c>
      <c r="H1996" t="s">
        <v>29</v>
      </c>
      <c r="I1996" t="s">
        <v>5272</v>
      </c>
      <c r="J1996" s="1">
        <v>43924</v>
      </c>
    </row>
    <row r="1997" spans="1:10">
      <c r="A1997" t="s">
        <v>5273</v>
      </c>
      <c r="B1997" t="s">
        <v>5274</v>
      </c>
      <c r="C1997">
        <v>33</v>
      </c>
      <c r="D1997">
        <v>17.579999999999998</v>
      </c>
      <c r="E1997">
        <v>130</v>
      </c>
      <c r="F1997">
        <v>9.18</v>
      </c>
      <c r="G1997">
        <v>102</v>
      </c>
      <c r="H1997" t="s">
        <v>29</v>
      </c>
      <c r="I1997" t="s">
        <v>5275</v>
      </c>
      <c r="J1997" s="1">
        <v>43941</v>
      </c>
    </row>
    <row r="1998" spans="1:10">
      <c r="A1998" t="s">
        <v>5276</v>
      </c>
      <c r="B1998" t="s">
        <v>5277</v>
      </c>
      <c r="C1998">
        <v>40</v>
      </c>
      <c r="D1998">
        <v>58.97</v>
      </c>
      <c r="E1998">
        <v>140</v>
      </c>
      <c r="F1998">
        <v>54.24</v>
      </c>
      <c r="G1998">
        <v>-11</v>
      </c>
      <c r="H1998" t="s">
        <v>29</v>
      </c>
      <c r="I1998" t="s">
        <v>5278</v>
      </c>
      <c r="J1998" s="1">
        <v>43070</v>
      </c>
    </row>
    <row r="1999" spans="1:10">
      <c r="A1999" t="s">
        <v>5279</v>
      </c>
      <c r="B1999" t="s">
        <v>5280</v>
      </c>
      <c r="C1999">
        <v>31</v>
      </c>
      <c r="D1999">
        <v>36.880000000000003</v>
      </c>
      <c r="E1999">
        <v>130</v>
      </c>
      <c r="F1999">
        <v>21.25</v>
      </c>
      <c r="G1999">
        <v>67</v>
      </c>
      <c r="H1999" t="s">
        <v>29</v>
      </c>
      <c r="I1999" t="s">
        <v>5281</v>
      </c>
      <c r="J1999" s="1">
        <v>43405</v>
      </c>
    </row>
    <row r="2000" spans="1:10">
      <c r="A2000" t="s">
        <v>5282</v>
      </c>
      <c r="B2000" t="s">
        <v>5283</v>
      </c>
      <c r="C2000">
        <v>41</v>
      </c>
      <c r="D2000">
        <v>26.93</v>
      </c>
      <c r="E2000">
        <v>140</v>
      </c>
      <c r="F2000">
        <v>52.86</v>
      </c>
      <c r="G2000">
        <v>2</v>
      </c>
      <c r="H2000" t="s">
        <v>29</v>
      </c>
      <c r="I2000" t="s">
        <v>5284</v>
      </c>
      <c r="J2000" s="1">
        <v>43070</v>
      </c>
    </row>
    <row r="2001" spans="1:10">
      <c r="A2001" t="s">
        <v>5285</v>
      </c>
      <c r="B2001" t="s">
        <v>5286</v>
      </c>
      <c r="C2001">
        <v>31</v>
      </c>
      <c r="D2001">
        <v>44.3</v>
      </c>
      <c r="E2001">
        <v>130</v>
      </c>
      <c r="F2001">
        <v>24.97</v>
      </c>
      <c r="G2001">
        <v>137</v>
      </c>
      <c r="H2001" t="s">
        <v>29</v>
      </c>
      <c r="I2001" t="s">
        <v>5287</v>
      </c>
      <c r="J2001" s="1">
        <v>43410</v>
      </c>
    </row>
    <row r="2002" spans="1:10">
      <c r="A2002" t="s">
        <v>5288</v>
      </c>
      <c r="B2002" t="s">
        <v>5289</v>
      </c>
      <c r="C2002">
        <v>40</v>
      </c>
      <c r="D2002">
        <v>50.24</v>
      </c>
      <c r="E2002">
        <v>140</v>
      </c>
      <c r="F2002">
        <v>29.75</v>
      </c>
      <c r="G2002">
        <v>24</v>
      </c>
      <c r="H2002" t="s">
        <v>29</v>
      </c>
      <c r="I2002" t="s">
        <v>5290</v>
      </c>
      <c r="J2002" s="1">
        <v>43074</v>
      </c>
    </row>
    <row r="2003" spans="1:10">
      <c r="A2003" t="s">
        <v>5291</v>
      </c>
      <c r="B2003" t="s">
        <v>5292</v>
      </c>
      <c r="C2003">
        <v>33</v>
      </c>
      <c r="D2003">
        <v>43.81</v>
      </c>
      <c r="E2003">
        <v>129</v>
      </c>
      <c r="F2003">
        <v>41.41</v>
      </c>
      <c r="G2003">
        <v>26</v>
      </c>
      <c r="H2003" t="s">
        <v>29</v>
      </c>
      <c r="I2003" t="s">
        <v>5293</v>
      </c>
      <c r="J2003" s="1">
        <v>43928</v>
      </c>
    </row>
    <row r="2004" spans="1:10">
      <c r="A2004" t="s">
        <v>5294</v>
      </c>
      <c r="B2004" t="s">
        <v>5295</v>
      </c>
      <c r="C2004">
        <v>31</v>
      </c>
      <c r="D2004">
        <v>45.64</v>
      </c>
      <c r="E2004">
        <v>129</v>
      </c>
      <c r="F2004">
        <v>47.22</v>
      </c>
      <c r="G2004">
        <v>39</v>
      </c>
      <c r="H2004" t="s">
        <v>29</v>
      </c>
      <c r="I2004" t="s">
        <v>5296</v>
      </c>
      <c r="J2004" s="1">
        <v>43405</v>
      </c>
    </row>
    <row r="2005" spans="1:10">
      <c r="A2005" t="s">
        <v>5297</v>
      </c>
      <c r="B2005" t="s">
        <v>5298</v>
      </c>
      <c r="C2005">
        <v>34</v>
      </c>
      <c r="D2005">
        <v>8.02</v>
      </c>
      <c r="E2005">
        <v>129</v>
      </c>
      <c r="F2005">
        <v>15.37</v>
      </c>
      <c r="G2005">
        <v>-12</v>
      </c>
      <c r="H2005" t="s">
        <v>29</v>
      </c>
      <c r="I2005" t="s">
        <v>5299</v>
      </c>
      <c r="J2005" s="1">
        <v>43923</v>
      </c>
    </row>
    <row r="2006" spans="1:10">
      <c r="A2006" t="s">
        <v>5300</v>
      </c>
      <c r="B2006" t="s">
        <v>3670</v>
      </c>
      <c r="C2006">
        <v>31</v>
      </c>
      <c r="D2006">
        <v>50.84</v>
      </c>
      <c r="E2006">
        <v>130</v>
      </c>
      <c r="F2006">
        <v>33.99</v>
      </c>
      <c r="G2006">
        <v>270</v>
      </c>
      <c r="H2006" t="s">
        <v>29</v>
      </c>
      <c r="I2006" t="s">
        <v>5301</v>
      </c>
      <c r="J2006" s="1">
        <v>43410</v>
      </c>
    </row>
    <row r="2007" spans="1:10">
      <c r="A2007" t="s">
        <v>5302</v>
      </c>
      <c r="B2007" t="s">
        <v>5303</v>
      </c>
      <c r="C2007">
        <v>41</v>
      </c>
      <c r="D2007">
        <v>43.49</v>
      </c>
      <c r="E2007">
        <v>140</v>
      </c>
      <c r="F2007">
        <v>32.659999999999997</v>
      </c>
      <c r="G2007">
        <v>-13</v>
      </c>
      <c r="H2007" t="s">
        <v>29</v>
      </c>
      <c r="I2007" t="s">
        <v>5304</v>
      </c>
      <c r="J2007" s="1">
        <v>43071</v>
      </c>
    </row>
    <row r="2008" spans="1:10">
      <c r="A2008" t="s">
        <v>5305</v>
      </c>
      <c r="B2008" t="s">
        <v>5306</v>
      </c>
      <c r="C2008">
        <v>32</v>
      </c>
      <c r="D2008">
        <v>1.28</v>
      </c>
      <c r="E2008">
        <v>130</v>
      </c>
      <c r="F2008">
        <v>17.059999999999999</v>
      </c>
      <c r="G2008">
        <v>53</v>
      </c>
      <c r="H2008" t="s">
        <v>29</v>
      </c>
      <c r="I2008" t="s">
        <v>5307</v>
      </c>
      <c r="J2008" s="1">
        <v>43410</v>
      </c>
    </row>
    <row r="2009" spans="1:10">
      <c r="A2009" t="s">
        <v>5308</v>
      </c>
      <c r="B2009" t="s">
        <v>5309</v>
      </c>
      <c r="C2009">
        <v>40</v>
      </c>
      <c r="D2009">
        <v>50.77</v>
      </c>
      <c r="E2009">
        <v>141</v>
      </c>
      <c r="F2009">
        <v>21.17</v>
      </c>
      <c r="G2009">
        <v>5</v>
      </c>
      <c r="H2009" t="s">
        <v>29</v>
      </c>
      <c r="I2009" t="s">
        <v>5310</v>
      </c>
      <c r="J2009" s="1">
        <v>43070</v>
      </c>
    </row>
    <row r="2010" spans="1:10">
      <c r="A2010" t="s">
        <v>5311</v>
      </c>
      <c r="B2010" t="s">
        <v>5312</v>
      </c>
      <c r="C2010">
        <v>32</v>
      </c>
      <c r="D2010">
        <v>5.24</v>
      </c>
      <c r="E2010">
        <v>130</v>
      </c>
      <c r="F2010">
        <v>23.63</v>
      </c>
      <c r="G2010">
        <v>56</v>
      </c>
      <c r="H2010" t="s">
        <v>29</v>
      </c>
      <c r="I2010" t="s">
        <v>5313</v>
      </c>
      <c r="J2010" s="1">
        <v>43410</v>
      </c>
    </row>
    <row r="2011" spans="1:10">
      <c r="A2011" t="s">
        <v>5314</v>
      </c>
      <c r="B2011" t="s">
        <v>5315</v>
      </c>
      <c r="C2011">
        <v>41</v>
      </c>
      <c r="D2011">
        <v>47.44</v>
      </c>
      <c r="E2011">
        <v>141</v>
      </c>
      <c r="F2011">
        <v>9.0399999999999991</v>
      </c>
      <c r="G2011">
        <v>27</v>
      </c>
      <c r="H2011" t="s">
        <v>29</v>
      </c>
      <c r="I2011" t="s">
        <v>5316</v>
      </c>
      <c r="J2011" s="1">
        <v>43070</v>
      </c>
    </row>
    <row r="2012" spans="1:10">
      <c r="A2012" t="s">
        <v>5317</v>
      </c>
      <c r="B2012" t="s">
        <v>5318</v>
      </c>
      <c r="C2012">
        <v>34</v>
      </c>
      <c r="D2012">
        <v>39.69</v>
      </c>
      <c r="E2012">
        <v>129</v>
      </c>
      <c r="F2012">
        <v>26.47</v>
      </c>
      <c r="G2012">
        <v>-21</v>
      </c>
      <c r="H2012" t="s">
        <v>29</v>
      </c>
      <c r="I2012" t="s">
        <v>5319</v>
      </c>
      <c r="J2012" s="1">
        <v>43923</v>
      </c>
    </row>
    <row r="2013" spans="1:10">
      <c r="A2013" t="s">
        <v>5320</v>
      </c>
      <c r="B2013" t="s">
        <v>5321</v>
      </c>
      <c r="C2013">
        <v>31</v>
      </c>
      <c r="D2013">
        <v>25.03</v>
      </c>
      <c r="E2013">
        <v>130</v>
      </c>
      <c r="F2013">
        <v>7.91</v>
      </c>
      <c r="G2013">
        <v>-28</v>
      </c>
      <c r="H2013" t="s">
        <v>29</v>
      </c>
      <c r="I2013" t="s">
        <v>5322</v>
      </c>
      <c r="J2013" s="1">
        <v>43405</v>
      </c>
    </row>
    <row r="2014" spans="1:10">
      <c r="A2014" t="s">
        <v>5323</v>
      </c>
      <c r="B2014" t="s">
        <v>5324</v>
      </c>
      <c r="C2014">
        <v>31</v>
      </c>
      <c r="D2014">
        <v>46.1</v>
      </c>
      <c r="E2014">
        <v>130</v>
      </c>
      <c r="F2014">
        <v>15.48</v>
      </c>
      <c r="G2014">
        <v>271</v>
      </c>
      <c r="H2014" t="s">
        <v>29</v>
      </c>
      <c r="I2014" t="s">
        <v>5325</v>
      </c>
      <c r="J2014" s="1">
        <v>43405</v>
      </c>
    </row>
    <row r="2015" spans="1:10">
      <c r="A2015" t="s">
        <v>5326</v>
      </c>
      <c r="B2015" t="s">
        <v>5327</v>
      </c>
      <c r="C2015">
        <v>33</v>
      </c>
      <c r="D2015">
        <v>34.53</v>
      </c>
      <c r="E2015">
        <v>129</v>
      </c>
      <c r="F2015">
        <v>45.72</v>
      </c>
      <c r="G2015">
        <v>107</v>
      </c>
      <c r="H2015" t="s">
        <v>29</v>
      </c>
      <c r="I2015" t="s">
        <v>5328</v>
      </c>
      <c r="J2015" s="1">
        <v>43923</v>
      </c>
    </row>
    <row r="2016" spans="1:10">
      <c r="A2016" t="s">
        <v>5329</v>
      </c>
      <c r="B2016" t="s">
        <v>5330</v>
      </c>
      <c r="C2016">
        <v>33</v>
      </c>
      <c r="D2016">
        <v>22.02</v>
      </c>
      <c r="E2016">
        <v>129</v>
      </c>
      <c r="F2016">
        <v>38.89</v>
      </c>
      <c r="G2016">
        <v>-19</v>
      </c>
      <c r="H2016" t="s">
        <v>29</v>
      </c>
      <c r="I2016" t="s">
        <v>5331</v>
      </c>
      <c r="J2016" s="1">
        <v>43924</v>
      </c>
    </row>
    <row r="2017" spans="1:10">
      <c r="A2017" t="s">
        <v>5332</v>
      </c>
      <c r="B2017" t="s">
        <v>5333</v>
      </c>
      <c r="C2017">
        <v>38</v>
      </c>
      <c r="D2017">
        <v>31.44</v>
      </c>
      <c r="E2017">
        <v>141</v>
      </c>
      <c r="F2017">
        <v>28.26</v>
      </c>
      <c r="G2017">
        <v>13</v>
      </c>
      <c r="H2017" t="s">
        <v>29</v>
      </c>
      <c r="I2017" t="s">
        <v>5334</v>
      </c>
      <c r="J2017" s="1">
        <v>43070</v>
      </c>
    </row>
    <row r="2018" spans="1:10">
      <c r="A2018" t="s">
        <v>5335</v>
      </c>
      <c r="B2018" t="s">
        <v>5336</v>
      </c>
      <c r="C2018">
        <v>38</v>
      </c>
      <c r="D2018">
        <v>22.51</v>
      </c>
      <c r="E2018">
        <v>141</v>
      </c>
      <c r="F2018">
        <v>27.8</v>
      </c>
      <c r="G2018">
        <v>-83</v>
      </c>
      <c r="H2018" t="s">
        <v>29</v>
      </c>
      <c r="I2018" t="s">
        <v>5337</v>
      </c>
      <c r="J2018" s="1">
        <v>43070</v>
      </c>
    </row>
    <row r="2019" spans="1:10">
      <c r="A2019" t="s">
        <v>5338</v>
      </c>
      <c r="B2019" t="s">
        <v>5339</v>
      </c>
      <c r="C2019">
        <v>38</v>
      </c>
      <c r="D2019">
        <v>24.83</v>
      </c>
      <c r="E2019">
        <v>141</v>
      </c>
      <c r="F2019">
        <v>10.16</v>
      </c>
      <c r="G2019">
        <v>-87</v>
      </c>
      <c r="H2019" t="s">
        <v>29</v>
      </c>
      <c r="I2019" t="s">
        <v>5340</v>
      </c>
      <c r="J2019" s="1">
        <v>43070</v>
      </c>
    </row>
    <row r="2020" spans="1:10">
      <c r="A2020" t="s">
        <v>5341</v>
      </c>
      <c r="B2020" t="s">
        <v>5342</v>
      </c>
      <c r="C2020">
        <v>37</v>
      </c>
      <c r="D2020">
        <v>29.95</v>
      </c>
      <c r="E2020">
        <v>138</v>
      </c>
      <c r="F2020">
        <v>56.47</v>
      </c>
      <c r="G2020">
        <v>-10</v>
      </c>
      <c r="H2020" t="s">
        <v>29</v>
      </c>
      <c r="I2020" t="s">
        <v>5343</v>
      </c>
      <c r="J2020" s="1">
        <v>43071</v>
      </c>
    </row>
    <row r="2021" spans="1:10">
      <c r="A2021" t="s">
        <v>5344</v>
      </c>
      <c r="B2021" t="s">
        <v>5345</v>
      </c>
      <c r="C2021">
        <v>33</v>
      </c>
      <c r="D2021">
        <v>29.87</v>
      </c>
      <c r="E2021">
        <v>130</v>
      </c>
      <c r="F2021">
        <v>6.31</v>
      </c>
      <c r="G2021">
        <v>27</v>
      </c>
      <c r="H2021" t="s">
        <v>29</v>
      </c>
      <c r="I2021" t="s">
        <v>5346</v>
      </c>
      <c r="J2021" s="1">
        <v>43928</v>
      </c>
    </row>
    <row r="2022" spans="1:10">
      <c r="A2022" t="s">
        <v>5347</v>
      </c>
      <c r="B2022" t="s">
        <v>5348</v>
      </c>
      <c r="C2022">
        <v>33</v>
      </c>
      <c r="D2022">
        <v>16.22</v>
      </c>
      <c r="E2022">
        <v>130</v>
      </c>
      <c r="F2022">
        <v>4.3600000000000003</v>
      </c>
      <c r="G2022">
        <v>47</v>
      </c>
      <c r="H2022" t="s">
        <v>29</v>
      </c>
      <c r="I2022" t="s">
        <v>5349</v>
      </c>
      <c r="J2022" s="1">
        <v>43928</v>
      </c>
    </row>
    <row r="2023" spans="1:10">
      <c r="A2023" t="s">
        <v>5350</v>
      </c>
      <c r="B2023" t="s">
        <v>5351</v>
      </c>
      <c r="C2023">
        <v>33</v>
      </c>
      <c r="D2023">
        <v>25.79</v>
      </c>
      <c r="E2023">
        <v>129</v>
      </c>
      <c r="F2023">
        <v>51.69</v>
      </c>
      <c r="G2023">
        <v>159</v>
      </c>
      <c r="H2023" t="s">
        <v>29</v>
      </c>
      <c r="I2023" t="s">
        <v>5352</v>
      </c>
      <c r="J2023" s="1">
        <v>43924</v>
      </c>
    </row>
    <row r="2024" spans="1:10">
      <c r="A2024" t="s">
        <v>5353</v>
      </c>
      <c r="B2024" t="s">
        <v>5354</v>
      </c>
      <c r="C2024">
        <v>40</v>
      </c>
      <c r="D2024">
        <v>42.33</v>
      </c>
      <c r="E2024">
        <v>140</v>
      </c>
      <c r="F2024">
        <v>45.75</v>
      </c>
      <c r="G2024">
        <v>152</v>
      </c>
      <c r="H2024" t="s">
        <v>29</v>
      </c>
      <c r="I2024" t="s">
        <v>5355</v>
      </c>
      <c r="J2024" s="1">
        <v>43073</v>
      </c>
    </row>
    <row r="2025" spans="1:10">
      <c r="A2025" t="s">
        <v>5356</v>
      </c>
      <c r="B2025" t="s">
        <v>5357</v>
      </c>
      <c r="C2025">
        <v>33</v>
      </c>
      <c r="D2025">
        <v>35.979999999999997</v>
      </c>
      <c r="E2025">
        <v>129</v>
      </c>
      <c r="F2025">
        <v>53.99</v>
      </c>
      <c r="G2025">
        <v>-4</v>
      </c>
      <c r="H2025" t="s">
        <v>29</v>
      </c>
      <c r="I2025" t="s">
        <v>5358</v>
      </c>
      <c r="J2025" s="1">
        <v>43923</v>
      </c>
    </row>
    <row r="2026" spans="1:10">
      <c r="A2026" t="s">
        <v>5359</v>
      </c>
      <c r="B2026" t="s">
        <v>5360</v>
      </c>
      <c r="C2026">
        <v>33</v>
      </c>
      <c r="D2026">
        <v>19</v>
      </c>
      <c r="E2026">
        <v>129</v>
      </c>
      <c r="F2026">
        <v>57.24</v>
      </c>
      <c r="G2026">
        <v>111</v>
      </c>
      <c r="H2026" t="s">
        <v>29</v>
      </c>
      <c r="I2026" t="s">
        <v>5361</v>
      </c>
      <c r="J2026" s="1">
        <v>43928</v>
      </c>
    </row>
    <row r="2027" spans="1:10">
      <c r="A2027" t="s">
        <v>5362</v>
      </c>
      <c r="B2027" t="s">
        <v>5363</v>
      </c>
      <c r="C2027">
        <v>33</v>
      </c>
      <c r="D2027">
        <v>52.17</v>
      </c>
      <c r="E2027">
        <v>130</v>
      </c>
      <c r="F2027">
        <v>2.11</v>
      </c>
      <c r="G2027">
        <v>41</v>
      </c>
      <c r="H2027" t="s">
        <v>29</v>
      </c>
      <c r="I2027" t="s">
        <v>5364</v>
      </c>
      <c r="J2027" s="1">
        <v>43923</v>
      </c>
    </row>
    <row r="2028" spans="1:10">
      <c r="A2028" t="s">
        <v>5365</v>
      </c>
      <c r="B2028" t="s">
        <v>5366</v>
      </c>
      <c r="C2028">
        <v>31</v>
      </c>
      <c r="D2028">
        <v>41.33</v>
      </c>
      <c r="E2028">
        <v>130</v>
      </c>
      <c r="F2028">
        <v>19.399999999999999</v>
      </c>
      <c r="G2028">
        <v>75</v>
      </c>
      <c r="H2028" t="s">
        <v>29</v>
      </c>
      <c r="I2028" t="s">
        <v>5367</v>
      </c>
      <c r="J2028" s="1">
        <v>43416</v>
      </c>
    </row>
    <row r="2029" spans="1:10">
      <c r="A2029" t="s">
        <v>5368</v>
      </c>
      <c r="B2029" t="s">
        <v>5369</v>
      </c>
      <c r="C2029">
        <v>37</v>
      </c>
      <c r="D2029">
        <v>25.36</v>
      </c>
      <c r="E2029">
        <v>138</v>
      </c>
      <c r="F2029">
        <v>42.85</v>
      </c>
      <c r="G2029">
        <v>-66</v>
      </c>
      <c r="H2029" t="s">
        <v>29</v>
      </c>
      <c r="I2029" t="s">
        <v>5370</v>
      </c>
      <c r="J2029" s="1">
        <v>43071</v>
      </c>
    </row>
    <row r="2030" spans="1:10">
      <c r="A2030" t="s">
        <v>5371</v>
      </c>
      <c r="B2030" t="s">
        <v>5372</v>
      </c>
      <c r="C2030">
        <v>33</v>
      </c>
      <c r="D2030">
        <v>23.85</v>
      </c>
      <c r="E2030">
        <v>130</v>
      </c>
      <c r="F2030">
        <v>5.82</v>
      </c>
      <c r="G2030">
        <v>592</v>
      </c>
      <c r="H2030" t="s">
        <v>29</v>
      </c>
      <c r="I2030" t="s">
        <v>5373</v>
      </c>
      <c r="J2030" s="1">
        <v>43924</v>
      </c>
    </row>
    <row r="2031" spans="1:10">
      <c r="A2031" t="s">
        <v>5374</v>
      </c>
      <c r="B2031" t="s">
        <v>5375</v>
      </c>
      <c r="C2031">
        <v>31</v>
      </c>
      <c r="D2031">
        <v>50.35</v>
      </c>
      <c r="E2031">
        <v>129</v>
      </c>
      <c r="F2031">
        <v>54.43</v>
      </c>
      <c r="G2031">
        <v>-6</v>
      </c>
      <c r="H2031" t="s">
        <v>29</v>
      </c>
      <c r="I2031" t="s">
        <v>5376</v>
      </c>
      <c r="J2031" s="1">
        <v>43405</v>
      </c>
    </row>
    <row r="2032" spans="1:10">
      <c r="A2032" t="s">
        <v>5377</v>
      </c>
      <c r="B2032" t="s">
        <v>5378</v>
      </c>
      <c r="C2032">
        <v>33</v>
      </c>
      <c r="D2032">
        <v>15.98</v>
      </c>
      <c r="E2032">
        <v>129</v>
      </c>
      <c r="F2032">
        <v>38.79</v>
      </c>
      <c r="G2032">
        <v>192</v>
      </c>
      <c r="H2032" t="s">
        <v>29</v>
      </c>
      <c r="I2032" t="s">
        <v>5379</v>
      </c>
      <c r="J2032" s="1">
        <v>43941</v>
      </c>
    </row>
    <row r="2033" spans="1:10">
      <c r="A2033" t="s">
        <v>5380</v>
      </c>
      <c r="B2033" t="s">
        <v>5381</v>
      </c>
      <c r="C2033">
        <v>41</v>
      </c>
      <c r="D2033">
        <v>17.62</v>
      </c>
      <c r="E2033">
        <v>141</v>
      </c>
      <c r="F2033">
        <v>23.84</v>
      </c>
      <c r="G2033">
        <v>9</v>
      </c>
      <c r="H2033" t="s">
        <v>29</v>
      </c>
      <c r="I2033" t="s">
        <v>5382</v>
      </c>
      <c r="J2033" s="1">
        <v>43070</v>
      </c>
    </row>
    <row r="2034" spans="1:10">
      <c r="A2034" t="s">
        <v>5383</v>
      </c>
      <c r="B2034" t="s">
        <v>5384</v>
      </c>
      <c r="C2034">
        <v>33</v>
      </c>
      <c r="D2034">
        <v>34.979999999999997</v>
      </c>
      <c r="E2034">
        <v>130</v>
      </c>
      <c r="F2034">
        <v>9.07</v>
      </c>
      <c r="G2034">
        <v>0</v>
      </c>
      <c r="H2034" t="s">
        <v>29</v>
      </c>
      <c r="I2034" t="s">
        <v>4562</v>
      </c>
      <c r="J2034" s="1">
        <v>43924</v>
      </c>
    </row>
    <row r="2035" spans="1:10">
      <c r="A2035" t="s">
        <v>5385</v>
      </c>
      <c r="B2035" t="s">
        <v>5386</v>
      </c>
      <c r="C2035">
        <v>41</v>
      </c>
      <c r="D2035">
        <v>27.6</v>
      </c>
      <c r="E2035">
        <v>141</v>
      </c>
      <c r="F2035">
        <v>6.45</v>
      </c>
      <c r="G2035">
        <v>34</v>
      </c>
      <c r="H2035" t="s">
        <v>29</v>
      </c>
      <c r="I2035" t="s">
        <v>5387</v>
      </c>
      <c r="J2035" s="1">
        <v>43070</v>
      </c>
    </row>
    <row r="2036" spans="1:10">
      <c r="A2036" t="s">
        <v>5388</v>
      </c>
      <c r="B2036" t="s">
        <v>5389</v>
      </c>
      <c r="C2036">
        <v>37</v>
      </c>
      <c r="D2036">
        <v>18.37</v>
      </c>
      <c r="E2036">
        <v>138</v>
      </c>
      <c r="F2036">
        <v>53.12</v>
      </c>
      <c r="G2036">
        <v>229</v>
      </c>
      <c r="H2036" t="s">
        <v>29</v>
      </c>
      <c r="I2036" t="s">
        <v>5390</v>
      </c>
      <c r="J2036" s="1">
        <v>43071</v>
      </c>
    </row>
    <row r="2037" spans="1:10">
      <c r="A2037" t="s">
        <v>5391</v>
      </c>
      <c r="B2037" t="s">
        <v>5392</v>
      </c>
      <c r="C2037">
        <v>41</v>
      </c>
      <c r="D2037">
        <v>10.25</v>
      </c>
      <c r="E2037">
        <v>141</v>
      </c>
      <c r="F2037">
        <v>22.41</v>
      </c>
      <c r="G2037">
        <v>17</v>
      </c>
      <c r="H2037" t="s">
        <v>29</v>
      </c>
      <c r="I2037" t="s">
        <v>5393</v>
      </c>
      <c r="J2037" s="1">
        <v>43070</v>
      </c>
    </row>
    <row r="2038" spans="1:10">
      <c r="A2038" t="s">
        <v>5394</v>
      </c>
      <c r="B2038" t="s">
        <v>5395</v>
      </c>
      <c r="C2038">
        <v>40</v>
      </c>
      <c r="D2038">
        <v>56.62</v>
      </c>
      <c r="E2038">
        <v>140</v>
      </c>
      <c r="F2038">
        <v>37.56</v>
      </c>
      <c r="G2038">
        <v>13</v>
      </c>
      <c r="H2038" t="s">
        <v>29</v>
      </c>
      <c r="I2038" t="s">
        <v>5396</v>
      </c>
      <c r="J2038" s="1">
        <v>43071</v>
      </c>
    </row>
    <row r="2039" spans="1:10">
      <c r="A2039" t="s">
        <v>5397</v>
      </c>
      <c r="B2039" t="s">
        <v>5398</v>
      </c>
      <c r="C2039">
        <v>40</v>
      </c>
      <c r="D2039">
        <v>50.92</v>
      </c>
      <c r="E2039">
        <v>140</v>
      </c>
      <c r="F2039">
        <v>59.1</v>
      </c>
      <c r="G2039">
        <v>132</v>
      </c>
      <c r="H2039" t="s">
        <v>29</v>
      </c>
      <c r="I2039" t="s">
        <v>5399</v>
      </c>
      <c r="J2039" s="1">
        <v>43070</v>
      </c>
    </row>
    <row r="2040" spans="1:10">
      <c r="A2040" t="s">
        <v>5400</v>
      </c>
      <c r="B2040" t="s">
        <v>5401</v>
      </c>
      <c r="C2040">
        <v>33</v>
      </c>
      <c r="D2040">
        <v>28.96</v>
      </c>
      <c r="E2040">
        <v>130</v>
      </c>
      <c r="F2040">
        <v>20.420000000000002</v>
      </c>
      <c r="G2040">
        <v>102</v>
      </c>
      <c r="H2040" t="s">
        <v>29</v>
      </c>
      <c r="I2040" t="s">
        <v>5402</v>
      </c>
      <c r="J2040" s="1">
        <v>43928</v>
      </c>
    </row>
    <row r="2041" spans="1:10">
      <c r="A2041" t="s">
        <v>5403</v>
      </c>
      <c r="B2041" t="s">
        <v>5404</v>
      </c>
      <c r="C2041">
        <v>33</v>
      </c>
      <c r="D2041">
        <v>25.95</v>
      </c>
      <c r="E2041">
        <v>129</v>
      </c>
      <c r="F2041">
        <v>46.18</v>
      </c>
      <c r="G2041">
        <v>19</v>
      </c>
      <c r="H2041" t="s">
        <v>29</v>
      </c>
      <c r="I2041" t="s">
        <v>5405</v>
      </c>
      <c r="J2041" s="1">
        <v>43928</v>
      </c>
    </row>
    <row r="2042" spans="1:10">
      <c r="A2042" t="s">
        <v>5406</v>
      </c>
      <c r="B2042" t="s">
        <v>5407</v>
      </c>
      <c r="C2042">
        <v>41</v>
      </c>
      <c r="D2042">
        <v>18.87</v>
      </c>
      <c r="E2042">
        <v>141</v>
      </c>
      <c r="F2042">
        <v>9.52</v>
      </c>
      <c r="G2042">
        <v>98</v>
      </c>
      <c r="H2042" t="s">
        <v>29</v>
      </c>
      <c r="I2042" t="s">
        <v>5408</v>
      </c>
      <c r="J2042" s="1">
        <v>43070</v>
      </c>
    </row>
    <row r="2043" spans="1:10">
      <c r="A2043" t="s">
        <v>5409</v>
      </c>
      <c r="B2043" t="s">
        <v>5410</v>
      </c>
      <c r="C2043">
        <v>41</v>
      </c>
      <c r="D2043">
        <v>8.49</v>
      </c>
      <c r="E2043">
        <v>140</v>
      </c>
      <c r="F2043">
        <v>37.78</v>
      </c>
      <c r="G2043">
        <v>9</v>
      </c>
      <c r="H2043" t="s">
        <v>29</v>
      </c>
      <c r="I2043" t="s">
        <v>5411</v>
      </c>
      <c r="J2043" s="1">
        <v>43071</v>
      </c>
    </row>
    <row r="2044" spans="1:10">
      <c r="A2044" t="s">
        <v>5412</v>
      </c>
      <c r="B2044" t="s">
        <v>5413</v>
      </c>
      <c r="C2044">
        <v>31</v>
      </c>
      <c r="D2044">
        <v>54.4</v>
      </c>
      <c r="E2044">
        <v>130</v>
      </c>
      <c r="F2044">
        <v>21.1</v>
      </c>
      <c r="G2044">
        <v>51</v>
      </c>
      <c r="H2044" t="s">
        <v>29</v>
      </c>
      <c r="I2044" t="s">
        <v>5414</v>
      </c>
      <c r="J2044" s="1">
        <v>43410</v>
      </c>
    </row>
    <row r="2045" spans="1:10">
      <c r="A2045" t="s">
        <v>5415</v>
      </c>
      <c r="B2045" t="s">
        <v>5416</v>
      </c>
      <c r="C2045">
        <v>41</v>
      </c>
      <c r="D2045">
        <v>46.42</v>
      </c>
      <c r="E2045">
        <v>140</v>
      </c>
      <c r="F2045">
        <v>53.49</v>
      </c>
      <c r="G2045">
        <v>82</v>
      </c>
      <c r="H2045" t="s">
        <v>29</v>
      </c>
      <c r="I2045" t="s">
        <v>5417</v>
      </c>
      <c r="J2045" s="1">
        <v>43070</v>
      </c>
    </row>
    <row r="2046" spans="1:10">
      <c r="A2046" t="s">
        <v>5418</v>
      </c>
      <c r="B2046" t="s">
        <v>5419</v>
      </c>
      <c r="C2046">
        <v>33</v>
      </c>
      <c r="D2046">
        <v>17.399999999999999</v>
      </c>
      <c r="E2046">
        <v>129</v>
      </c>
      <c r="F2046">
        <v>7.91</v>
      </c>
      <c r="G2046">
        <v>4</v>
      </c>
      <c r="H2046" t="s">
        <v>29</v>
      </c>
      <c r="I2046" t="s">
        <v>5420</v>
      </c>
      <c r="J2046" s="1">
        <v>43923</v>
      </c>
    </row>
    <row r="2047" spans="1:10">
      <c r="A2047" t="s">
        <v>5421</v>
      </c>
      <c r="B2047" t="s">
        <v>5422</v>
      </c>
      <c r="C2047">
        <v>31</v>
      </c>
      <c r="D2047">
        <v>47.73</v>
      </c>
      <c r="E2047">
        <v>130</v>
      </c>
      <c r="F2047">
        <v>29.27</v>
      </c>
      <c r="G2047">
        <v>94</v>
      </c>
      <c r="H2047" t="s">
        <v>29</v>
      </c>
      <c r="I2047" t="s">
        <v>5423</v>
      </c>
      <c r="J2047" s="1">
        <v>43410</v>
      </c>
    </row>
    <row r="2048" spans="1:10">
      <c r="A2048" t="s">
        <v>5424</v>
      </c>
      <c r="B2048" t="s">
        <v>5425</v>
      </c>
      <c r="C2048">
        <v>32</v>
      </c>
      <c r="D2048">
        <v>5.94</v>
      </c>
      <c r="E2048">
        <v>130</v>
      </c>
      <c r="F2048">
        <v>13.52</v>
      </c>
      <c r="G2048">
        <v>74</v>
      </c>
      <c r="H2048" t="s">
        <v>29</v>
      </c>
      <c r="I2048" t="s">
        <v>5426</v>
      </c>
      <c r="J2048" s="1">
        <v>43410</v>
      </c>
    </row>
    <row r="2049" spans="1:11">
      <c r="A2049" t="s">
        <v>5427</v>
      </c>
      <c r="B2049" t="s">
        <v>5428</v>
      </c>
      <c r="C2049">
        <v>41</v>
      </c>
      <c r="D2049">
        <v>8.7100000000000009</v>
      </c>
      <c r="E2049">
        <v>140</v>
      </c>
      <c r="F2049">
        <v>46.49</v>
      </c>
      <c r="G2049">
        <v>-5</v>
      </c>
      <c r="H2049" t="s">
        <v>29</v>
      </c>
      <c r="I2049" t="s">
        <v>5429</v>
      </c>
      <c r="J2049" s="1">
        <v>43070</v>
      </c>
    </row>
    <row r="2050" spans="1:11">
      <c r="A2050" t="s">
        <v>5430</v>
      </c>
      <c r="B2050" t="s">
        <v>5431</v>
      </c>
      <c r="C2050">
        <v>33</v>
      </c>
      <c r="D2050">
        <v>18.87</v>
      </c>
      <c r="E2050">
        <v>129</v>
      </c>
      <c r="F2050">
        <v>47.83</v>
      </c>
      <c r="G2050">
        <v>120</v>
      </c>
      <c r="H2050" t="s">
        <v>29</v>
      </c>
      <c r="I2050" t="s">
        <v>5432</v>
      </c>
      <c r="J2050" s="1">
        <v>43928</v>
      </c>
    </row>
    <row r="2051" spans="1:11">
      <c r="A2051" t="s">
        <v>5433</v>
      </c>
      <c r="B2051" t="s">
        <v>5434</v>
      </c>
      <c r="C2051">
        <v>40</v>
      </c>
      <c r="D2051">
        <v>44.33</v>
      </c>
      <c r="E2051">
        <v>140</v>
      </c>
      <c r="F2051">
        <v>33.1</v>
      </c>
      <c r="G2051">
        <v>24</v>
      </c>
      <c r="H2051" t="s">
        <v>29</v>
      </c>
      <c r="I2051" t="s">
        <v>5435</v>
      </c>
      <c r="J2051" s="1">
        <v>43082</v>
      </c>
    </row>
    <row r="2052" spans="1:11">
      <c r="A2052" t="s">
        <v>5436</v>
      </c>
      <c r="B2052" t="s">
        <v>5437</v>
      </c>
      <c r="C2052">
        <v>41</v>
      </c>
      <c r="D2052">
        <v>19.010000000000002</v>
      </c>
      <c r="E2052">
        <v>140</v>
      </c>
      <c r="F2052">
        <v>57.82</v>
      </c>
      <c r="G2052">
        <v>87</v>
      </c>
      <c r="H2052" t="s">
        <v>29</v>
      </c>
      <c r="I2052" t="s">
        <v>5438</v>
      </c>
      <c r="J2052" s="1">
        <v>43070</v>
      </c>
    </row>
    <row r="2053" spans="1:11">
      <c r="A2053" t="s">
        <v>5439</v>
      </c>
      <c r="B2053" t="s">
        <v>5440</v>
      </c>
      <c r="C2053">
        <v>31</v>
      </c>
      <c r="D2053">
        <v>53.87</v>
      </c>
      <c r="E2053">
        <v>130</v>
      </c>
      <c r="F2053">
        <v>14.16</v>
      </c>
      <c r="G2053">
        <v>-6</v>
      </c>
      <c r="H2053" t="s">
        <v>29</v>
      </c>
      <c r="I2053" t="s">
        <v>5441</v>
      </c>
      <c r="J2053" s="1">
        <v>43410</v>
      </c>
    </row>
    <row r="2054" spans="1:11">
      <c r="A2054" t="s">
        <v>5442</v>
      </c>
      <c r="B2054" t="s">
        <v>5443</v>
      </c>
      <c r="C2054">
        <v>33</v>
      </c>
      <c r="D2054">
        <v>23.7</v>
      </c>
      <c r="E2054">
        <v>129</v>
      </c>
      <c r="F2054">
        <v>59.9</v>
      </c>
      <c r="G2054">
        <v>15</v>
      </c>
      <c r="H2054" t="s">
        <v>29</v>
      </c>
      <c r="I2054" t="s">
        <v>5444</v>
      </c>
      <c r="J2054" s="1">
        <v>43928</v>
      </c>
    </row>
    <row r="2056" spans="1:11">
      <c r="A2056" t="s">
        <v>5445</v>
      </c>
      <c r="B2056" t="s">
        <v>5446</v>
      </c>
      <c r="C2056">
        <v>32</v>
      </c>
      <c r="D2056">
        <v>28.1</v>
      </c>
      <c r="E2056">
        <v>139</v>
      </c>
      <c r="F2056">
        <v>45.53</v>
      </c>
      <c r="G2056">
        <v>265</v>
      </c>
      <c r="H2056" t="s">
        <v>59</v>
      </c>
      <c r="I2056" t="s">
        <v>5447</v>
      </c>
      <c r="J2056" s="1">
        <v>37364</v>
      </c>
      <c r="K2056" s="1">
        <v>37875</v>
      </c>
    </row>
    <row r="2057" spans="1:11">
      <c r="A2057" t="s">
        <v>5448</v>
      </c>
      <c r="B2057" t="s">
        <v>5449</v>
      </c>
      <c r="C2057">
        <v>34</v>
      </c>
      <c r="D2057">
        <v>6.5</v>
      </c>
      <c r="E2057">
        <v>139</v>
      </c>
      <c r="F2057">
        <v>30.4</v>
      </c>
      <c r="G2057">
        <v>174</v>
      </c>
      <c r="H2057" t="s">
        <v>59</v>
      </c>
      <c r="I2057" t="s">
        <v>5450</v>
      </c>
      <c r="J2057" s="1">
        <v>36703</v>
      </c>
    </row>
    <row r="2058" spans="1:11">
      <c r="A2058" t="s">
        <v>5451</v>
      </c>
      <c r="B2058" t="s">
        <v>5452</v>
      </c>
      <c r="C2058">
        <v>34</v>
      </c>
      <c r="D2058">
        <v>11.43</v>
      </c>
      <c r="E2058">
        <v>139</v>
      </c>
      <c r="F2058">
        <v>8.0299999999999994</v>
      </c>
      <c r="G2058">
        <v>137</v>
      </c>
      <c r="H2058" t="s">
        <v>59</v>
      </c>
      <c r="I2058" t="s">
        <v>5453</v>
      </c>
      <c r="J2058" s="1">
        <v>40000</v>
      </c>
    </row>
    <row r="2059" spans="1:11">
      <c r="A2059" t="s">
        <v>5454</v>
      </c>
      <c r="B2059" t="s">
        <v>5455</v>
      </c>
      <c r="C2059">
        <v>33</v>
      </c>
      <c r="D2059">
        <v>7.79</v>
      </c>
      <c r="E2059">
        <v>139</v>
      </c>
      <c r="F2059">
        <v>47.87</v>
      </c>
      <c r="G2059">
        <v>22</v>
      </c>
      <c r="H2059" t="s">
        <v>33</v>
      </c>
      <c r="I2059" t="s">
        <v>5456</v>
      </c>
      <c r="J2059" s="1">
        <v>37481</v>
      </c>
    </row>
    <row r="2060" spans="1:11">
      <c r="A2060" t="s">
        <v>5457</v>
      </c>
      <c r="B2060" t="s">
        <v>5458</v>
      </c>
      <c r="C2060">
        <v>33</v>
      </c>
      <c r="D2060">
        <v>4.3</v>
      </c>
      <c r="E2060">
        <v>139</v>
      </c>
      <c r="F2060">
        <v>48.12</v>
      </c>
      <c r="G2060">
        <v>141</v>
      </c>
      <c r="H2060" t="s">
        <v>59</v>
      </c>
      <c r="I2060" t="s">
        <v>627</v>
      </c>
    </row>
    <row r="2061" spans="1:11">
      <c r="A2061" t="s">
        <v>5459</v>
      </c>
      <c r="B2061" t="s">
        <v>5460</v>
      </c>
      <c r="C2061">
        <v>33</v>
      </c>
      <c r="D2061">
        <v>53.67</v>
      </c>
      <c r="E2061">
        <v>139</v>
      </c>
      <c r="F2061">
        <v>35.57</v>
      </c>
      <c r="G2061">
        <v>120</v>
      </c>
      <c r="H2061" t="s">
        <v>59</v>
      </c>
      <c r="I2061" t="s">
        <v>5461</v>
      </c>
      <c r="K2061" s="1">
        <v>40973</v>
      </c>
    </row>
    <row r="2062" spans="1:11">
      <c r="A2062" t="s">
        <v>5462</v>
      </c>
      <c r="B2062" t="s">
        <v>5463</v>
      </c>
      <c r="C2062">
        <v>32</v>
      </c>
      <c r="D2062">
        <v>27.74</v>
      </c>
      <c r="E2062">
        <v>139</v>
      </c>
      <c r="F2062">
        <v>45.89</v>
      </c>
      <c r="G2062">
        <v>334</v>
      </c>
      <c r="H2062" t="s">
        <v>59</v>
      </c>
      <c r="I2062" t="s">
        <v>5464</v>
      </c>
      <c r="J2062" s="1">
        <v>37298</v>
      </c>
    </row>
    <row r="2063" spans="1:11">
      <c r="A2063" t="s">
        <v>5465</v>
      </c>
      <c r="B2063" t="s">
        <v>5466</v>
      </c>
      <c r="C2063">
        <v>32</v>
      </c>
      <c r="D2063">
        <v>27.07</v>
      </c>
      <c r="E2063">
        <v>139</v>
      </c>
      <c r="F2063">
        <v>45.76</v>
      </c>
      <c r="G2063">
        <v>105</v>
      </c>
      <c r="H2063" t="s">
        <v>59</v>
      </c>
      <c r="I2063" t="s">
        <v>5467</v>
      </c>
    </row>
    <row r="2064" spans="1:11">
      <c r="A2064" t="s">
        <v>5468</v>
      </c>
      <c r="B2064" t="s">
        <v>5469</v>
      </c>
      <c r="C2064">
        <v>34</v>
      </c>
      <c r="D2064">
        <v>6.44</v>
      </c>
      <c r="E2064">
        <v>139</v>
      </c>
      <c r="F2064">
        <v>33.01</v>
      </c>
      <c r="G2064">
        <v>109</v>
      </c>
      <c r="H2064" t="s">
        <v>59</v>
      </c>
      <c r="I2064" t="s">
        <v>5470</v>
      </c>
      <c r="J2064" s="1">
        <v>36703</v>
      </c>
    </row>
    <row r="2065" spans="1:11">
      <c r="A2065" t="s">
        <v>5471</v>
      </c>
      <c r="B2065" t="s">
        <v>5472</v>
      </c>
      <c r="C2065">
        <v>34</v>
      </c>
      <c r="D2065">
        <v>13.66</v>
      </c>
      <c r="E2065">
        <v>139</v>
      </c>
      <c r="F2065">
        <v>8.36</v>
      </c>
      <c r="G2065">
        <v>26</v>
      </c>
      <c r="H2065" t="s">
        <v>59</v>
      </c>
      <c r="I2065" t="s">
        <v>5473</v>
      </c>
      <c r="J2065" s="1">
        <v>40000</v>
      </c>
    </row>
    <row r="2066" spans="1:11">
      <c r="A2066" t="s">
        <v>5474</v>
      </c>
      <c r="B2066" t="s">
        <v>5475</v>
      </c>
      <c r="C2066">
        <v>34</v>
      </c>
      <c r="D2066">
        <v>23.58</v>
      </c>
      <c r="E2066">
        <v>139</v>
      </c>
      <c r="F2066">
        <v>16.07</v>
      </c>
      <c r="G2066">
        <v>384</v>
      </c>
      <c r="H2066" t="s">
        <v>59</v>
      </c>
      <c r="I2066" t="s">
        <v>5476</v>
      </c>
      <c r="J2066" s="1">
        <v>36722</v>
      </c>
    </row>
    <row r="2067" spans="1:11">
      <c r="A2067" t="s">
        <v>5477</v>
      </c>
      <c r="B2067" t="s">
        <v>5478</v>
      </c>
      <c r="C2067">
        <v>34</v>
      </c>
      <c r="D2067">
        <v>21.37</v>
      </c>
      <c r="E2067">
        <v>139</v>
      </c>
      <c r="F2067">
        <v>16.440000000000001</v>
      </c>
      <c r="G2067">
        <v>58</v>
      </c>
      <c r="H2067" t="s">
        <v>59</v>
      </c>
      <c r="I2067" t="s">
        <v>5479</v>
      </c>
      <c r="J2067" s="1">
        <v>36722</v>
      </c>
      <c r="K2067" s="1">
        <v>40925</v>
      </c>
    </row>
    <row r="2068" spans="1:11">
      <c r="A2068" t="s">
        <v>5480</v>
      </c>
      <c r="B2068" t="s">
        <v>5478</v>
      </c>
      <c r="C2068">
        <v>34</v>
      </c>
      <c r="D2068">
        <v>21.36</v>
      </c>
      <c r="E2068">
        <v>139</v>
      </c>
      <c r="F2068">
        <v>16.45</v>
      </c>
      <c r="G2068">
        <v>66</v>
      </c>
      <c r="H2068" t="s">
        <v>59</v>
      </c>
      <c r="I2068" t="s">
        <v>5479</v>
      </c>
      <c r="J2068" s="1">
        <v>41076</v>
      </c>
    </row>
    <row r="2069" spans="1:11">
      <c r="A2069" t="s">
        <v>5481</v>
      </c>
      <c r="B2069" t="s">
        <v>5482</v>
      </c>
      <c r="C2069">
        <v>33</v>
      </c>
      <c r="D2069">
        <v>9.1999999999999993</v>
      </c>
      <c r="E2069">
        <v>139</v>
      </c>
      <c r="F2069">
        <v>44.84</v>
      </c>
      <c r="G2069">
        <v>90</v>
      </c>
      <c r="H2069" t="s">
        <v>59</v>
      </c>
      <c r="I2069" t="s">
        <v>5483</v>
      </c>
      <c r="J2069" s="1">
        <v>37553</v>
      </c>
    </row>
    <row r="2070" spans="1:11">
      <c r="A2070" t="s">
        <v>5484</v>
      </c>
      <c r="B2070" t="s">
        <v>5485</v>
      </c>
      <c r="C2070">
        <v>32</v>
      </c>
      <c r="D2070">
        <v>27.29</v>
      </c>
      <c r="E2070">
        <v>139</v>
      </c>
      <c r="F2070">
        <v>46.21</v>
      </c>
      <c r="G2070">
        <v>106</v>
      </c>
      <c r="H2070" t="s">
        <v>59</v>
      </c>
      <c r="I2070" t="s">
        <v>5486</v>
      </c>
    </row>
    <row r="2071" spans="1:11">
      <c r="A2071" t="s">
        <v>5487</v>
      </c>
      <c r="B2071" t="s">
        <v>5488</v>
      </c>
      <c r="C2071">
        <v>34</v>
      </c>
      <c r="D2071">
        <v>4.4400000000000004</v>
      </c>
      <c r="E2071">
        <v>139</v>
      </c>
      <c r="F2071">
        <v>30.88</v>
      </c>
      <c r="G2071">
        <v>497</v>
      </c>
      <c r="H2071" t="s">
        <v>59</v>
      </c>
      <c r="I2071" t="s">
        <v>5489</v>
      </c>
      <c r="J2071" s="1">
        <v>36703</v>
      </c>
      <c r="K2071" s="1">
        <v>36703</v>
      </c>
    </row>
    <row r="2072" spans="1:11">
      <c r="A2072" t="s">
        <v>5490</v>
      </c>
      <c r="B2072" t="s">
        <v>5491</v>
      </c>
      <c r="C2072">
        <v>34</v>
      </c>
      <c r="D2072">
        <v>19.57</v>
      </c>
      <c r="E2072">
        <v>139</v>
      </c>
      <c r="F2072">
        <v>12.91</v>
      </c>
      <c r="G2072">
        <v>41</v>
      </c>
      <c r="H2072" t="s">
        <v>59</v>
      </c>
      <c r="I2072" t="s">
        <v>5492</v>
      </c>
    </row>
    <row r="2073" spans="1:11">
      <c r="A2073" t="s">
        <v>5493</v>
      </c>
      <c r="B2073" t="s">
        <v>5494</v>
      </c>
      <c r="C2073">
        <v>33</v>
      </c>
      <c r="D2073">
        <v>6.67</v>
      </c>
      <c r="E2073">
        <v>139</v>
      </c>
      <c r="F2073">
        <v>45.59</v>
      </c>
      <c r="G2073">
        <v>33</v>
      </c>
      <c r="H2073" t="s">
        <v>59</v>
      </c>
      <c r="I2073" t="s">
        <v>5495</v>
      </c>
      <c r="J2073" s="1">
        <v>37481</v>
      </c>
    </row>
    <row r="2074" spans="1:11">
      <c r="A2074" t="s">
        <v>5496</v>
      </c>
      <c r="B2074" t="s">
        <v>5497</v>
      </c>
      <c r="C2074">
        <v>33</v>
      </c>
      <c r="D2074">
        <v>5.04</v>
      </c>
      <c r="E2074">
        <v>139</v>
      </c>
      <c r="F2074">
        <v>50.94</v>
      </c>
      <c r="G2074">
        <v>110</v>
      </c>
      <c r="H2074" t="s">
        <v>59</v>
      </c>
      <c r="I2074" t="s">
        <v>5498</v>
      </c>
      <c r="J2074" s="1">
        <v>37481</v>
      </c>
      <c r="K2074" s="1">
        <v>37899</v>
      </c>
    </row>
    <row r="2075" spans="1:11">
      <c r="A2075" t="s">
        <v>5499</v>
      </c>
      <c r="B2075" t="s">
        <v>5500</v>
      </c>
      <c r="C2075">
        <v>34</v>
      </c>
      <c r="D2075">
        <v>3.8</v>
      </c>
      <c r="E2075">
        <v>139</v>
      </c>
      <c r="F2075">
        <v>32.51</v>
      </c>
      <c r="G2075">
        <v>112</v>
      </c>
      <c r="H2075" t="s">
        <v>59</v>
      </c>
      <c r="I2075" t="s">
        <v>5501</v>
      </c>
      <c r="J2075" s="1">
        <v>36703</v>
      </c>
    </row>
    <row r="2076" spans="1:11">
      <c r="A2076" t="s">
        <v>5502</v>
      </c>
      <c r="B2076" t="s">
        <v>5503</v>
      </c>
      <c r="C2076">
        <v>34</v>
      </c>
      <c r="D2076">
        <v>4.3899999999999997</v>
      </c>
      <c r="E2076">
        <v>139</v>
      </c>
      <c r="F2076">
        <v>29.62</v>
      </c>
      <c r="G2076">
        <v>261</v>
      </c>
      <c r="H2076" t="s">
        <v>59</v>
      </c>
      <c r="I2076" t="s">
        <v>5504</v>
      </c>
      <c r="J2076" s="1">
        <v>36703</v>
      </c>
    </row>
    <row r="2077" spans="1:11">
      <c r="A2077" t="s">
        <v>5505</v>
      </c>
      <c r="B2077" t="s">
        <v>5506</v>
      </c>
      <c r="C2077">
        <v>34</v>
      </c>
      <c r="D2077">
        <v>12.16</v>
      </c>
      <c r="E2077">
        <v>139</v>
      </c>
      <c r="F2077">
        <v>9.09</v>
      </c>
      <c r="G2077">
        <v>44</v>
      </c>
      <c r="H2077" t="s">
        <v>59</v>
      </c>
      <c r="I2077" t="s">
        <v>5507</v>
      </c>
    </row>
    <row r="2078" spans="1:11">
      <c r="A2078" t="s">
        <v>5508</v>
      </c>
      <c r="B2078" t="s">
        <v>2213</v>
      </c>
      <c r="C2078">
        <v>34</v>
      </c>
      <c r="D2078">
        <v>31.58</v>
      </c>
      <c r="E2078">
        <v>139</v>
      </c>
      <c r="F2078">
        <v>16.600000000000001</v>
      </c>
      <c r="G2078">
        <v>170</v>
      </c>
      <c r="H2078" t="s">
        <v>59</v>
      </c>
      <c r="I2078" t="s">
        <v>5509</v>
      </c>
      <c r="K2078" s="1">
        <v>41081</v>
      </c>
    </row>
    <row r="2079" spans="1:11">
      <c r="A2079" t="s">
        <v>5510</v>
      </c>
      <c r="B2079" t="s">
        <v>2213</v>
      </c>
      <c r="C2079">
        <v>34</v>
      </c>
      <c r="D2079">
        <v>31.41</v>
      </c>
      <c r="E2079">
        <v>139</v>
      </c>
      <c r="F2079">
        <v>17.309999999999999</v>
      </c>
      <c r="G2079">
        <v>142</v>
      </c>
      <c r="H2079" t="s">
        <v>59</v>
      </c>
      <c r="I2079" t="s">
        <v>5509</v>
      </c>
      <c r="J2079" s="1">
        <v>41126</v>
      </c>
    </row>
    <row r="2080" spans="1:11">
      <c r="A2080" t="s">
        <v>5511</v>
      </c>
      <c r="B2080" t="s">
        <v>5512</v>
      </c>
      <c r="C2080">
        <v>34</v>
      </c>
      <c r="D2080">
        <v>25.31</v>
      </c>
      <c r="E2080">
        <v>139</v>
      </c>
      <c r="F2080">
        <v>17.04</v>
      </c>
      <c r="G2080">
        <v>25</v>
      </c>
      <c r="H2080" t="s">
        <v>59</v>
      </c>
      <c r="I2080" t="s">
        <v>5513</v>
      </c>
      <c r="J2080" s="1">
        <v>36722</v>
      </c>
    </row>
    <row r="2082" spans="1:11">
      <c r="A2082" t="s">
        <v>5514</v>
      </c>
      <c r="B2082" t="s">
        <v>5515</v>
      </c>
      <c r="C2082">
        <v>41</v>
      </c>
      <c r="D2082">
        <v>29</v>
      </c>
      <c r="E2082">
        <v>140</v>
      </c>
      <c r="F2082">
        <v>59</v>
      </c>
      <c r="G2082">
        <v>35</v>
      </c>
      <c r="H2082" t="s">
        <v>29</v>
      </c>
      <c r="I2082" t="s">
        <v>5516</v>
      </c>
      <c r="J2082" s="1">
        <v>38159</v>
      </c>
    </row>
    <row r="2083" spans="1:11">
      <c r="A2083" t="s">
        <v>5517</v>
      </c>
      <c r="B2083" t="s">
        <v>5518</v>
      </c>
      <c r="C2083">
        <v>40</v>
      </c>
      <c r="D2083">
        <v>23.69</v>
      </c>
      <c r="E2083">
        <v>141</v>
      </c>
      <c r="F2083">
        <v>17.54</v>
      </c>
      <c r="G2083">
        <v>92</v>
      </c>
      <c r="H2083" t="s">
        <v>29</v>
      </c>
      <c r="I2083" t="s">
        <v>5519</v>
      </c>
      <c r="J2083" s="1">
        <v>38205</v>
      </c>
    </row>
    <row r="2084" spans="1:11">
      <c r="A2084" t="s">
        <v>5520</v>
      </c>
      <c r="B2084" t="s">
        <v>5521</v>
      </c>
      <c r="C2084">
        <v>40</v>
      </c>
      <c r="D2084">
        <v>37.78</v>
      </c>
      <c r="E2084">
        <v>140</v>
      </c>
      <c r="F2084">
        <v>47.94</v>
      </c>
      <c r="G2084">
        <v>805</v>
      </c>
      <c r="H2084" t="s">
        <v>29</v>
      </c>
      <c r="I2084" t="s">
        <v>5522</v>
      </c>
      <c r="J2084" s="1">
        <v>38205</v>
      </c>
    </row>
    <row r="2085" spans="1:11">
      <c r="A2085" t="s">
        <v>5523</v>
      </c>
      <c r="B2085" t="s">
        <v>5524</v>
      </c>
      <c r="C2085">
        <v>40</v>
      </c>
      <c r="D2085">
        <v>38.46</v>
      </c>
      <c r="E2085">
        <v>141</v>
      </c>
      <c r="F2085">
        <v>16.36</v>
      </c>
      <c r="G2085">
        <v>-230</v>
      </c>
      <c r="H2085" t="s">
        <v>29</v>
      </c>
      <c r="I2085" t="s">
        <v>5525</v>
      </c>
      <c r="J2085" s="1">
        <v>38207</v>
      </c>
    </row>
    <row r="2086" spans="1:11">
      <c r="A2086" t="s">
        <v>5526</v>
      </c>
      <c r="B2086" t="s">
        <v>5527</v>
      </c>
      <c r="C2086">
        <v>40</v>
      </c>
      <c r="D2086">
        <v>26.55</v>
      </c>
      <c r="E2086">
        <v>140</v>
      </c>
      <c r="F2086">
        <v>57.05</v>
      </c>
      <c r="G2086">
        <v>340</v>
      </c>
      <c r="H2086" t="s">
        <v>29</v>
      </c>
      <c r="I2086" t="s">
        <v>5528</v>
      </c>
      <c r="J2086" s="1">
        <v>38205</v>
      </c>
    </row>
    <row r="2087" spans="1:11">
      <c r="A2087" t="s">
        <v>5529</v>
      </c>
      <c r="B2087" t="s">
        <v>648</v>
      </c>
      <c r="C2087">
        <v>35</v>
      </c>
      <c r="D2087">
        <v>2.02</v>
      </c>
      <c r="E2087">
        <v>137</v>
      </c>
      <c r="F2087">
        <v>55.59</v>
      </c>
      <c r="G2087">
        <v>-168</v>
      </c>
      <c r="H2087" t="s">
        <v>29</v>
      </c>
      <c r="I2087" t="s">
        <v>649</v>
      </c>
      <c r="J2087" s="1">
        <v>35951</v>
      </c>
    </row>
    <row r="2088" spans="1:11">
      <c r="A2088" t="s">
        <v>5530</v>
      </c>
      <c r="B2088" t="s">
        <v>5531</v>
      </c>
      <c r="C2088">
        <v>35</v>
      </c>
      <c r="D2088">
        <v>13.2</v>
      </c>
      <c r="E2088">
        <v>139</v>
      </c>
      <c r="F2088">
        <v>1.98</v>
      </c>
      <c r="G2088">
        <v>1048</v>
      </c>
      <c r="H2088" t="s">
        <v>29</v>
      </c>
      <c r="I2088" t="s">
        <v>5532</v>
      </c>
      <c r="K2088" s="1">
        <v>38823</v>
      </c>
    </row>
    <row r="2089" spans="1:11">
      <c r="A2089" t="s">
        <v>5533</v>
      </c>
      <c r="B2089" t="s">
        <v>5534</v>
      </c>
      <c r="C2089">
        <v>35</v>
      </c>
      <c r="D2089">
        <v>11.91</v>
      </c>
      <c r="E2089">
        <v>139</v>
      </c>
      <c r="F2089">
        <v>1.89</v>
      </c>
      <c r="G2089">
        <v>768</v>
      </c>
      <c r="H2089" t="s">
        <v>59</v>
      </c>
      <c r="I2089" t="s">
        <v>5535</v>
      </c>
      <c r="J2089" s="1">
        <v>40148</v>
      </c>
    </row>
    <row r="2090" spans="1:11">
      <c r="A2090" t="s">
        <v>5536</v>
      </c>
      <c r="B2090" t="s">
        <v>5537</v>
      </c>
      <c r="C2090">
        <v>35</v>
      </c>
      <c r="D2090">
        <v>16.72</v>
      </c>
      <c r="E2090">
        <v>139</v>
      </c>
      <c r="F2090">
        <v>0.64</v>
      </c>
      <c r="G2090">
        <v>721</v>
      </c>
      <c r="H2090" t="s">
        <v>59</v>
      </c>
      <c r="I2090" t="s">
        <v>5538</v>
      </c>
      <c r="J2090" s="1">
        <v>40033</v>
      </c>
    </row>
    <row r="2091" spans="1:11">
      <c r="A2091" t="s">
        <v>5539</v>
      </c>
      <c r="B2091" t="s">
        <v>5540</v>
      </c>
      <c r="C2091">
        <v>35</v>
      </c>
      <c r="D2091">
        <v>13.21</v>
      </c>
      <c r="E2091">
        <v>139</v>
      </c>
      <c r="F2091">
        <v>1.98</v>
      </c>
      <c r="G2091">
        <v>959</v>
      </c>
      <c r="H2091" t="s">
        <v>29</v>
      </c>
      <c r="I2091" t="s">
        <v>5541</v>
      </c>
      <c r="J2091" s="1">
        <v>38946</v>
      </c>
    </row>
    <row r="2092" spans="1:11">
      <c r="A2092" t="s">
        <v>5542</v>
      </c>
      <c r="B2092" t="s">
        <v>5543</v>
      </c>
      <c r="C2092">
        <v>35</v>
      </c>
      <c r="D2092">
        <v>15.53</v>
      </c>
      <c r="E2092">
        <v>139</v>
      </c>
      <c r="F2092">
        <v>1.89</v>
      </c>
      <c r="G2092">
        <v>451</v>
      </c>
      <c r="H2092" t="s">
        <v>29</v>
      </c>
      <c r="I2092" t="s">
        <v>5544</v>
      </c>
      <c r="J2092" s="1">
        <v>40148</v>
      </c>
    </row>
    <row r="2093" spans="1:11">
      <c r="A2093" t="s">
        <v>5545</v>
      </c>
      <c r="B2093" t="s">
        <v>5546</v>
      </c>
      <c r="C2093">
        <v>35</v>
      </c>
      <c r="D2093">
        <v>14.45</v>
      </c>
      <c r="E2093">
        <v>138</v>
      </c>
      <c r="F2093">
        <v>59.91</v>
      </c>
      <c r="G2093">
        <v>682</v>
      </c>
      <c r="H2093" t="s">
        <v>29</v>
      </c>
      <c r="I2093" t="s">
        <v>5547</v>
      </c>
      <c r="J2093" s="1">
        <v>40033</v>
      </c>
    </row>
    <row r="2094" spans="1:11">
      <c r="A2094" t="s">
        <v>5548</v>
      </c>
      <c r="B2094" t="s">
        <v>5549</v>
      </c>
      <c r="C2094">
        <v>35</v>
      </c>
      <c r="D2094">
        <v>14.78</v>
      </c>
      <c r="E2094">
        <v>139</v>
      </c>
      <c r="F2094">
        <v>1.1200000000000001</v>
      </c>
      <c r="G2094">
        <v>985</v>
      </c>
      <c r="H2094" t="s">
        <v>59</v>
      </c>
      <c r="I2094" t="s">
        <v>5550</v>
      </c>
      <c r="J2094" s="1">
        <v>40148</v>
      </c>
    </row>
    <row r="2095" spans="1:11">
      <c r="A2095" t="s">
        <v>5551</v>
      </c>
      <c r="B2095" t="s">
        <v>3014</v>
      </c>
      <c r="C2095">
        <v>35</v>
      </c>
      <c r="D2095">
        <v>13.32</v>
      </c>
      <c r="E2095">
        <v>138</v>
      </c>
      <c r="F2095">
        <v>56.52</v>
      </c>
      <c r="G2095">
        <v>258</v>
      </c>
      <c r="H2095" t="s">
        <v>29</v>
      </c>
      <c r="I2095" t="s">
        <v>3015</v>
      </c>
      <c r="J2095" s="1">
        <v>40033</v>
      </c>
    </row>
    <row r="2096" spans="1:11">
      <c r="A2096" t="s">
        <v>5552</v>
      </c>
      <c r="B2096" t="s">
        <v>5553</v>
      </c>
      <c r="C2096">
        <v>35</v>
      </c>
      <c r="D2096">
        <v>14.89</v>
      </c>
      <c r="E2096">
        <v>139</v>
      </c>
      <c r="F2096">
        <v>5.41</v>
      </c>
      <c r="G2096">
        <v>445</v>
      </c>
      <c r="H2096" t="s">
        <v>29</v>
      </c>
      <c r="I2096" t="s">
        <v>5554</v>
      </c>
      <c r="J2096" s="1">
        <v>40166</v>
      </c>
    </row>
    <row r="2097" spans="1:10">
      <c r="A2097" t="s">
        <v>5555</v>
      </c>
      <c r="B2097" t="s">
        <v>5556</v>
      </c>
      <c r="C2097">
        <v>35</v>
      </c>
      <c r="D2097">
        <v>9.99</v>
      </c>
      <c r="E2097">
        <v>139</v>
      </c>
      <c r="F2097">
        <v>5.39</v>
      </c>
      <c r="G2097">
        <v>187</v>
      </c>
      <c r="H2097" t="s">
        <v>59</v>
      </c>
      <c r="I2097" t="s">
        <v>5557</v>
      </c>
      <c r="J2097" s="1">
        <v>40856</v>
      </c>
    </row>
    <row r="2099" spans="1:10">
      <c r="A2099" t="s">
        <v>5558</v>
      </c>
      <c r="B2099" t="s">
        <v>5559</v>
      </c>
      <c r="C2099">
        <v>51</v>
      </c>
      <c r="D2099">
        <v>53.02</v>
      </c>
      <c r="E2099">
        <v>-176</v>
      </c>
      <c r="F2099">
        <v>41.06</v>
      </c>
      <c r="G2099">
        <v>116</v>
      </c>
      <c r="H2099" t="s">
        <v>156</v>
      </c>
      <c r="I2099" t="s">
        <v>5560</v>
      </c>
      <c r="J2099" s="1">
        <v>41135</v>
      </c>
    </row>
    <row r="2100" spans="1:10">
      <c r="A2100" t="s">
        <v>5561</v>
      </c>
      <c r="B2100" t="s">
        <v>5562</v>
      </c>
      <c r="C2100">
        <v>44</v>
      </c>
      <c r="D2100">
        <v>35.14</v>
      </c>
      <c r="E2100">
        <v>-123</v>
      </c>
      <c r="F2100">
        <v>18.190000000000001</v>
      </c>
      <c r="G2100">
        <v>121</v>
      </c>
      <c r="H2100" t="s">
        <v>156</v>
      </c>
      <c r="I2100" t="s">
        <v>5563</v>
      </c>
      <c r="J2100" s="1">
        <v>40613</v>
      </c>
    </row>
    <row r="2101" spans="1:10">
      <c r="A2101" t="s">
        <v>5564</v>
      </c>
      <c r="B2101" t="s">
        <v>5565</v>
      </c>
      <c r="C2101">
        <v>-20</v>
      </c>
      <c r="D2101">
        <v>5.3</v>
      </c>
      <c r="E2101">
        <v>146</v>
      </c>
      <c r="F2101">
        <v>15.26</v>
      </c>
      <c r="G2101">
        <v>357</v>
      </c>
      <c r="H2101" t="s">
        <v>156</v>
      </c>
      <c r="I2101" t="s">
        <v>5566</v>
      </c>
      <c r="J2101" s="1">
        <v>40613</v>
      </c>
    </row>
    <row r="2102" spans="1:10">
      <c r="A2102" t="s">
        <v>5567</v>
      </c>
      <c r="B2102" t="s">
        <v>5568</v>
      </c>
      <c r="C2102">
        <v>40</v>
      </c>
      <c r="D2102">
        <v>8.9700000000000006</v>
      </c>
      <c r="E2102">
        <v>44</v>
      </c>
      <c r="F2102">
        <v>44.48</v>
      </c>
      <c r="G2102">
        <v>1583</v>
      </c>
      <c r="H2102" t="s">
        <v>156</v>
      </c>
      <c r="I2102" t="s">
        <v>5569</v>
      </c>
      <c r="J2102" s="1">
        <v>41135</v>
      </c>
    </row>
    <row r="2103" spans="1:10">
      <c r="A2103" t="s">
        <v>5570</v>
      </c>
      <c r="B2103" t="s">
        <v>5571</v>
      </c>
      <c r="C2103">
        <v>29</v>
      </c>
      <c r="D2103">
        <v>57</v>
      </c>
      <c r="E2103">
        <v>-95</v>
      </c>
      <c r="F2103">
        <v>50</v>
      </c>
      <c r="G2103">
        <v>-415</v>
      </c>
      <c r="H2103" t="s">
        <v>156</v>
      </c>
      <c r="I2103" t="s">
        <v>5572</v>
      </c>
      <c r="J2103" s="1">
        <v>41135</v>
      </c>
    </row>
    <row r="2104" spans="1:10">
      <c r="A2104" t="s">
        <v>5573</v>
      </c>
      <c r="B2104" t="s">
        <v>5574</v>
      </c>
      <c r="C2104">
        <v>42</v>
      </c>
      <c r="D2104">
        <v>30.38</v>
      </c>
      <c r="E2104">
        <v>-71</v>
      </c>
      <c r="F2104">
        <v>33.5</v>
      </c>
      <c r="G2104">
        <v>180</v>
      </c>
      <c r="H2104" t="s">
        <v>156</v>
      </c>
      <c r="I2104" t="s">
        <v>5575</v>
      </c>
      <c r="J2104" s="1">
        <v>41135</v>
      </c>
    </row>
    <row r="2105" spans="1:10">
      <c r="A2105" t="s">
        <v>5576</v>
      </c>
      <c r="B2105" t="s">
        <v>5577</v>
      </c>
      <c r="C2105">
        <v>78</v>
      </c>
      <c r="D2105">
        <v>55.54</v>
      </c>
      <c r="E2105">
        <v>11</v>
      </c>
      <c r="F2105">
        <v>56.5</v>
      </c>
      <c r="G2105">
        <v>74</v>
      </c>
      <c r="H2105" t="s">
        <v>156</v>
      </c>
      <c r="I2105" t="s">
        <v>5578</v>
      </c>
      <c r="J2105" s="1">
        <v>41135</v>
      </c>
    </row>
    <row r="2106" spans="1:10">
      <c r="A2106" t="s">
        <v>5579</v>
      </c>
      <c r="B2106" t="s">
        <v>5580</v>
      </c>
      <c r="C2106">
        <v>69</v>
      </c>
      <c r="D2106">
        <v>45.32</v>
      </c>
      <c r="E2106">
        <v>27</v>
      </c>
      <c r="F2106">
        <v>0.4</v>
      </c>
      <c r="G2106">
        <v>81</v>
      </c>
      <c r="H2106" t="s">
        <v>156</v>
      </c>
      <c r="I2106" t="s">
        <v>5581</v>
      </c>
      <c r="J2106" s="1">
        <v>40613</v>
      </c>
    </row>
    <row r="2107" spans="1:10">
      <c r="A2107" t="s">
        <v>5582</v>
      </c>
      <c r="B2107" t="s">
        <v>5583</v>
      </c>
      <c r="C2107">
        <v>50</v>
      </c>
      <c r="D2107">
        <v>41.66</v>
      </c>
      <c r="E2107">
        <v>29</v>
      </c>
      <c r="F2107">
        <v>12.5</v>
      </c>
      <c r="G2107">
        <v>124</v>
      </c>
      <c r="H2107" t="s">
        <v>156</v>
      </c>
      <c r="I2107" t="s">
        <v>5584</v>
      </c>
      <c r="J2107" s="1">
        <v>40613</v>
      </c>
    </row>
    <row r="2108" spans="1:10">
      <c r="A2108" t="s">
        <v>5585</v>
      </c>
      <c r="B2108" t="s">
        <v>5586</v>
      </c>
      <c r="C2108">
        <v>21</v>
      </c>
      <c r="D2108">
        <v>25.4</v>
      </c>
      <c r="E2108">
        <v>-158</v>
      </c>
      <c r="F2108">
        <v>0.83</v>
      </c>
      <c r="G2108">
        <v>73</v>
      </c>
      <c r="H2108" t="s">
        <v>156</v>
      </c>
      <c r="I2108" t="s">
        <v>5587</v>
      </c>
      <c r="J2108" s="1">
        <v>41135</v>
      </c>
    </row>
    <row r="2109" spans="1:10">
      <c r="A2109" t="s">
        <v>5588</v>
      </c>
      <c r="B2109" t="s">
        <v>5589</v>
      </c>
      <c r="C2109">
        <v>24</v>
      </c>
      <c r="D2109">
        <v>27.83</v>
      </c>
      <c r="E2109">
        <v>118</v>
      </c>
      <c r="F2109">
        <v>23.3</v>
      </c>
      <c r="G2109">
        <v>54</v>
      </c>
      <c r="H2109" t="s">
        <v>156</v>
      </c>
      <c r="I2109" t="s">
        <v>5590</v>
      </c>
      <c r="J2109" s="1">
        <v>40166</v>
      </c>
    </row>
    <row r="2110" spans="1:10">
      <c r="A2110" t="s">
        <v>5591</v>
      </c>
      <c r="B2110" t="s">
        <v>5592</v>
      </c>
      <c r="C2110">
        <v>59</v>
      </c>
      <c r="D2110">
        <v>38.950000000000003</v>
      </c>
      <c r="E2110">
        <v>9</v>
      </c>
      <c r="F2110">
        <v>35.89</v>
      </c>
      <c r="G2110">
        <v>216</v>
      </c>
      <c r="H2110" t="s">
        <v>156</v>
      </c>
      <c r="I2110" t="s">
        <v>5593</v>
      </c>
      <c r="J2110" s="1">
        <v>40613</v>
      </c>
    </row>
    <row r="2111" spans="1:10">
      <c r="A2111" t="s">
        <v>5594</v>
      </c>
      <c r="B2111" t="s">
        <v>5595</v>
      </c>
      <c r="C2111">
        <v>-15</v>
      </c>
      <c r="D2111">
        <v>16.600000000000001</v>
      </c>
      <c r="E2111">
        <v>28</v>
      </c>
      <c r="F2111">
        <v>11.29</v>
      </c>
      <c r="G2111">
        <v>1185</v>
      </c>
      <c r="H2111" t="s">
        <v>156</v>
      </c>
      <c r="I2111" t="s">
        <v>5596</v>
      </c>
      <c r="J2111" s="1">
        <v>40613</v>
      </c>
    </row>
    <row r="2112" spans="1:10">
      <c r="A2112" t="s">
        <v>5597</v>
      </c>
      <c r="B2112" t="s">
        <v>748</v>
      </c>
      <c r="C2112">
        <v>36</v>
      </c>
      <c r="D2112">
        <v>32.56</v>
      </c>
      <c r="E2112">
        <v>138</v>
      </c>
      <c r="F2112">
        <v>12.42</v>
      </c>
      <c r="G2112">
        <v>406</v>
      </c>
      <c r="H2112" t="s">
        <v>156</v>
      </c>
      <c r="I2112" t="s">
        <v>750</v>
      </c>
      <c r="J2112" s="1">
        <v>41135</v>
      </c>
    </row>
    <row r="2113" spans="1:10">
      <c r="A2113" t="s">
        <v>5598</v>
      </c>
      <c r="B2113" t="s">
        <v>5599</v>
      </c>
      <c r="C2113">
        <v>24</v>
      </c>
      <c r="D2113">
        <v>10.43</v>
      </c>
      <c r="E2113">
        <v>121</v>
      </c>
      <c r="F2113">
        <v>35.68</v>
      </c>
      <c r="G2113">
        <v>130</v>
      </c>
      <c r="H2113" t="s">
        <v>156</v>
      </c>
      <c r="I2113" t="s">
        <v>5600</v>
      </c>
      <c r="J2113" s="1">
        <v>40058</v>
      </c>
    </row>
    <row r="2114" spans="1:10">
      <c r="A2114" t="s">
        <v>5601</v>
      </c>
      <c r="B2114" t="s">
        <v>5602</v>
      </c>
      <c r="C2114">
        <v>0</v>
      </c>
      <c r="D2114">
        <v>14.26</v>
      </c>
      <c r="E2114">
        <v>-78</v>
      </c>
      <c r="F2114">
        <v>27.05</v>
      </c>
      <c r="G2114">
        <v>3492</v>
      </c>
      <c r="H2114" t="s">
        <v>156</v>
      </c>
      <c r="I2114" t="s">
        <v>5603</v>
      </c>
      <c r="J2114" s="1">
        <v>40613</v>
      </c>
    </row>
    <row r="2115" spans="1:10">
      <c r="A2115" t="s">
        <v>5604</v>
      </c>
      <c r="B2115" t="s">
        <v>5605</v>
      </c>
      <c r="C2115">
        <v>53</v>
      </c>
      <c r="D2115">
        <v>1.43</v>
      </c>
      <c r="E2115">
        <v>158</v>
      </c>
      <c r="F2115">
        <v>39.19</v>
      </c>
      <c r="G2115">
        <v>68</v>
      </c>
      <c r="H2115" t="s">
        <v>156</v>
      </c>
      <c r="I2115" t="s">
        <v>5606</v>
      </c>
      <c r="J2115" s="1">
        <v>41196</v>
      </c>
    </row>
    <row r="2116" spans="1:10">
      <c r="A2116" t="s">
        <v>5607</v>
      </c>
      <c r="B2116" t="s">
        <v>5608</v>
      </c>
      <c r="C2116">
        <v>8</v>
      </c>
      <c r="D2116">
        <v>53.17</v>
      </c>
      <c r="E2116">
        <v>-70</v>
      </c>
      <c r="F2116">
        <v>38</v>
      </c>
      <c r="G2116">
        <v>1580</v>
      </c>
      <c r="H2116" t="s">
        <v>156</v>
      </c>
      <c r="I2116" t="s">
        <v>5609</v>
      </c>
      <c r="J2116" s="1">
        <v>40613</v>
      </c>
    </row>
    <row r="2117" spans="1:10">
      <c r="A2117" t="s">
        <v>5610</v>
      </c>
      <c r="B2117" t="s">
        <v>5611</v>
      </c>
      <c r="C2117">
        <v>66</v>
      </c>
      <c r="D2117">
        <v>59.76</v>
      </c>
      <c r="E2117">
        <v>-50</v>
      </c>
      <c r="F2117">
        <v>37.29</v>
      </c>
      <c r="G2117">
        <v>80</v>
      </c>
      <c r="H2117" t="s">
        <v>156</v>
      </c>
      <c r="I2117" t="s">
        <v>5612</v>
      </c>
      <c r="J2117" s="1">
        <v>41135</v>
      </c>
    </row>
    <row r="2118" spans="1:10">
      <c r="A2118" t="s">
        <v>5613</v>
      </c>
      <c r="B2118" t="s">
        <v>5614</v>
      </c>
      <c r="C2118">
        <v>18</v>
      </c>
      <c r="D2118">
        <v>6.7</v>
      </c>
      <c r="E2118">
        <v>-66</v>
      </c>
      <c r="F2118">
        <v>9</v>
      </c>
      <c r="G2118">
        <v>457</v>
      </c>
      <c r="H2118" t="s">
        <v>156</v>
      </c>
      <c r="I2118" t="s">
        <v>5615</v>
      </c>
      <c r="J2118" s="1">
        <v>40613</v>
      </c>
    </row>
    <row r="2119" spans="1:10">
      <c r="A2119" t="s">
        <v>5616</v>
      </c>
      <c r="B2119" t="s">
        <v>5617</v>
      </c>
      <c r="C2119">
        <v>23</v>
      </c>
      <c r="D2119">
        <v>47.25</v>
      </c>
      <c r="E2119">
        <v>120</v>
      </c>
      <c r="F2119">
        <v>57.24</v>
      </c>
      <c r="G2119">
        <v>450</v>
      </c>
      <c r="H2119" t="s">
        <v>156</v>
      </c>
      <c r="I2119" t="s">
        <v>5618</v>
      </c>
      <c r="J2119" s="1">
        <v>40646</v>
      </c>
    </row>
    <row r="2120" spans="1:10">
      <c r="A2120" t="s">
        <v>5619</v>
      </c>
      <c r="B2120" t="s">
        <v>5620</v>
      </c>
      <c r="C2120">
        <v>24</v>
      </c>
      <c r="D2120">
        <v>58.52</v>
      </c>
      <c r="E2120">
        <v>121</v>
      </c>
      <c r="F2120">
        <v>29.29</v>
      </c>
      <c r="G2120">
        <v>77</v>
      </c>
      <c r="H2120" t="s">
        <v>156</v>
      </c>
      <c r="I2120" t="s">
        <v>5621</v>
      </c>
      <c r="J2120" s="1">
        <v>40058</v>
      </c>
    </row>
    <row r="2121" spans="1:10">
      <c r="A2121" t="s">
        <v>5622</v>
      </c>
      <c r="B2121" t="s">
        <v>5623</v>
      </c>
      <c r="C2121">
        <v>51</v>
      </c>
      <c r="D2121">
        <v>40.840000000000003</v>
      </c>
      <c r="E2121">
        <v>103</v>
      </c>
      <c r="F2121">
        <v>38.630000000000003</v>
      </c>
      <c r="G2121">
        <v>579</v>
      </c>
      <c r="H2121" t="s">
        <v>156</v>
      </c>
      <c r="I2121" t="s">
        <v>5624</v>
      </c>
      <c r="J2121" s="1">
        <v>41135</v>
      </c>
    </row>
    <row r="2122" spans="1:10">
      <c r="A2122" t="s">
        <v>5625</v>
      </c>
      <c r="B2122" t="s">
        <v>5626</v>
      </c>
      <c r="C2122">
        <v>22</v>
      </c>
      <c r="D2122">
        <v>49.06</v>
      </c>
      <c r="E2122">
        <v>121</v>
      </c>
      <c r="F2122">
        <v>4.79</v>
      </c>
      <c r="G2122">
        <v>195</v>
      </c>
      <c r="H2122" t="s">
        <v>156</v>
      </c>
      <c r="I2122" t="s">
        <v>5627</v>
      </c>
      <c r="J2122" s="1">
        <v>40058</v>
      </c>
    </row>
    <row r="2123" spans="1:10">
      <c r="A2123" t="s">
        <v>5628</v>
      </c>
      <c r="B2123" t="s">
        <v>5629</v>
      </c>
      <c r="C2123">
        <v>47</v>
      </c>
      <c r="D2123">
        <v>51.91</v>
      </c>
      <c r="E2123">
        <v>107</v>
      </c>
      <c r="F2123">
        <v>3.17</v>
      </c>
      <c r="G2123">
        <v>1615</v>
      </c>
      <c r="H2123" t="s">
        <v>156</v>
      </c>
      <c r="I2123" t="s">
        <v>5630</v>
      </c>
      <c r="J2123" s="1">
        <v>40613</v>
      </c>
    </row>
    <row r="2124" spans="1:10">
      <c r="A2124" t="s">
        <v>5631</v>
      </c>
      <c r="B2124" t="s">
        <v>5632</v>
      </c>
      <c r="C2124">
        <v>62</v>
      </c>
      <c r="D2124">
        <v>1.87</v>
      </c>
      <c r="E2124">
        <v>129</v>
      </c>
      <c r="F2124">
        <v>40.869999999999997</v>
      </c>
      <c r="G2124">
        <v>91</v>
      </c>
      <c r="H2124" t="s">
        <v>156</v>
      </c>
      <c r="I2124" t="s">
        <v>5633</v>
      </c>
      <c r="J2124" s="1">
        <v>40613</v>
      </c>
    </row>
    <row r="2125" spans="1:10">
      <c r="A2125" t="s">
        <v>5634</v>
      </c>
      <c r="B2125" t="s">
        <v>5635</v>
      </c>
      <c r="C2125">
        <v>24</v>
      </c>
      <c r="D2125">
        <v>40.18</v>
      </c>
      <c r="E2125">
        <v>121</v>
      </c>
      <c r="F2125">
        <v>22.54</v>
      </c>
      <c r="G2125">
        <v>785</v>
      </c>
      <c r="H2125" t="s">
        <v>156</v>
      </c>
      <c r="I2125" t="s">
        <v>5636</v>
      </c>
      <c r="J2125" s="1">
        <v>40058</v>
      </c>
    </row>
    <row r="2126" spans="1:10">
      <c r="A2126" t="s">
        <v>5637</v>
      </c>
      <c r="B2126" t="s">
        <v>5638</v>
      </c>
      <c r="C2126">
        <v>46</v>
      </c>
      <c r="D2126">
        <v>57.23</v>
      </c>
      <c r="E2126">
        <v>142</v>
      </c>
      <c r="F2126">
        <v>45.3</v>
      </c>
      <c r="G2126">
        <v>98</v>
      </c>
      <c r="H2126" t="s">
        <v>156</v>
      </c>
      <c r="I2126" t="s">
        <v>5639</v>
      </c>
      <c r="J2126" s="1">
        <v>40449</v>
      </c>
    </row>
    <row r="2127" spans="1:10">
      <c r="A2127" t="s">
        <v>5640</v>
      </c>
      <c r="B2127" t="s">
        <v>5641</v>
      </c>
      <c r="C2127">
        <v>23</v>
      </c>
      <c r="D2127">
        <v>23.54</v>
      </c>
      <c r="E2127">
        <v>121</v>
      </c>
      <c r="F2127">
        <v>17.84</v>
      </c>
      <c r="G2127">
        <v>340</v>
      </c>
      <c r="H2127" t="s">
        <v>156</v>
      </c>
      <c r="I2127" t="s">
        <v>5642</v>
      </c>
      <c r="J2127" s="1">
        <v>40058</v>
      </c>
    </row>
    <row r="2128" spans="1:10">
      <c r="A2128" t="s">
        <v>5643</v>
      </c>
      <c r="B2128" t="s">
        <v>5644</v>
      </c>
      <c r="C2128">
        <v>44</v>
      </c>
      <c r="D2128">
        <v>1.2</v>
      </c>
      <c r="E2128">
        <v>144</v>
      </c>
      <c r="F2128">
        <v>16.8</v>
      </c>
      <c r="G2128">
        <v>1</v>
      </c>
      <c r="H2128" t="s">
        <v>5645</v>
      </c>
      <c r="I2128" t="s">
        <v>5646</v>
      </c>
      <c r="J2128" t="s">
        <v>5647</v>
      </c>
    </row>
    <row r="2129" spans="1:12">
      <c r="A2129" t="s">
        <v>5648</v>
      </c>
      <c r="B2129" t="s">
        <v>5649</v>
      </c>
      <c r="C2129">
        <v>31</v>
      </c>
      <c r="D2129">
        <v>34.700000000000003</v>
      </c>
      <c r="E2129">
        <v>131</v>
      </c>
      <c r="F2129">
        <v>24.48</v>
      </c>
      <c r="G2129">
        <v>8</v>
      </c>
      <c r="H2129" t="s">
        <v>5645</v>
      </c>
      <c r="I2129" t="s">
        <v>5650</v>
      </c>
      <c r="J2129" t="s">
        <v>5647</v>
      </c>
    </row>
    <row r="2130" spans="1:12">
      <c r="A2130" t="s">
        <v>5651</v>
      </c>
      <c r="B2130" t="s">
        <v>2779</v>
      </c>
      <c r="C2130">
        <v>38</v>
      </c>
      <c r="D2130">
        <v>1.8</v>
      </c>
      <c r="E2130">
        <v>138</v>
      </c>
      <c r="F2130">
        <v>14.4</v>
      </c>
      <c r="G2130">
        <v>19</v>
      </c>
      <c r="H2130" t="s">
        <v>5645</v>
      </c>
      <c r="I2130" t="s">
        <v>5652</v>
      </c>
      <c r="J2130" t="s">
        <v>5647</v>
      </c>
    </row>
    <row r="2131" spans="1:12">
      <c r="A2131" t="s">
        <v>5653</v>
      </c>
      <c r="B2131" t="s">
        <v>571</v>
      </c>
      <c r="C2131">
        <v>35</v>
      </c>
      <c r="D2131">
        <v>2.8</v>
      </c>
      <c r="E2131">
        <v>139</v>
      </c>
      <c r="F2131">
        <v>5.5</v>
      </c>
      <c r="G2131">
        <v>11</v>
      </c>
      <c r="H2131" t="s">
        <v>5645</v>
      </c>
      <c r="I2131" t="s">
        <v>572</v>
      </c>
      <c r="J2131" t="s">
        <v>5647</v>
      </c>
    </row>
    <row r="2132" spans="1:12">
      <c r="A2132" t="s">
        <v>5654</v>
      </c>
      <c r="B2132" t="s">
        <v>5655</v>
      </c>
      <c r="C2132">
        <v>39</v>
      </c>
      <c r="D2132">
        <v>43.1</v>
      </c>
      <c r="E2132">
        <v>140</v>
      </c>
      <c r="F2132">
        <v>6</v>
      </c>
      <c r="G2132">
        <v>5</v>
      </c>
      <c r="H2132" t="s">
        <v>5645</v>
      </c>
      <c r="I2132" t="s">
        <v>5656</v>
      </c>
      <c r="J2132" t="s">
        <v>5647</v>
      </c>
    </row>
    <row r="2133" spans="1:12">
      <c r="A2133" t="s">
        <v>5657</v>
      </c>
      <c r="B2133" t="s">
        <v>3138</v>
      </c>
      <c r="C2133">
        <v>40</v>
      </c>
      <c r="D2133">
        <v>49.3</v>
      </c>
      <c r="E2133">
        <v>140</v>
      </c>
      <c r="F2133">
        <v>46.1</v>
      </c>
      <c r="G2133">
        <v>3</v>
      </c>
      <c r="H2133" t="s">
        <v>5645</v>
      </c>
      <c r="I2133" t="s">
        <v>3139</v>
      </c>
      <c r="J2133" t="s">
        <v>5647</v>
      </c>
    </row>
    <row r="2134" spans="1:12">
      <c r="A2134" t="s">
        <v>5658</v>
      </c>
      <c r="B2134" t="s">
        <v>5659</v>
      </c>
      <c r="C2134">
        <v>43</v>
      </c>
      <c r="D2134">
        <v>46.3</v>
      </c>
      <c r="E2134">
        <v>142</v>
      </c>
      <c r="F2134">
        <v>22.2</v>
      </c>
      <c r="G2134">
        <v>110</v>
      </c>
      <c r="H2134" t="s">
        <v>5645</v>
      </c>
      <c r="I2134" t="s">
        <v>5660</v>
      </c>
      <c r="J2134" t="s">
        <v>5647</v>
      </c>
    </row>
    <row r="2135" spans="1:12">
      <c r="A2135" t="s">
        <v>5661</v>
      </c>
      <c r="B2135" t="s">
        <v>5662</v>
      </c>
      <c r="C2135">
        <v>32</v>
      </c>
      <c r="D2135">
        <v>43.3</v>
      </c>
      <c r="E2135">
        <v>133</v>
      </c>
      <c r="F2135">
        <v>0.6</v>
      </c>
      <c r="G2135">
        <v>39</v>
      </c>
      <c r="H2135" t="s">
        <v>5645</v>
      </c>
      <c r="I2135" t="s">
        <v>5663</v>
      </c>
      <c r="J2135" t="s">
        <v>5647</v>
      </c>
    </row>
    <row r="2136" spans="1:12">
      <c r="A2136" t="s">
        <v>5664</v>
      </c>
      <c r="B2136" t="s">
        <v>5665</v>
      </c>
      <c r="C2136">
        <v>32</v>
      </c>
      <c r="D2136">
        <v>52.8</v>
      </c>
      <c r="E2136">
        <v>131</v>
      </c>
      <c r="F2136">
        <v>4.4000000000000004</v>
      </c>
      <c r="G2136">
        <v>1112</v>
      </c>
      <c r="H2136" t="s">
        <v>5645</v>
      </c>
      <c r="I2136" t="s">
        <v>5666</v>
      </c>
      <c r="J2136" t="s">
        <v>5647</v>
      </c>
    </row>
    <row r="2137" spans="1:12">
      <c r="A2137" t="s">
        <v>5667</v>
      </c>
      <c r="B2137" t="s">
        <v>2797</v>
      </c>
      <c r="C2137">
        <v>35</v>
      </c>
      <c r="D2137">
        <v>36.200000000000003</v>
      </c>
      <c r="E2137">
        <v>140</v>
      </c>
      <c r="F2137">
        <v>5.8</v>
      </c>
      <c r="G2137">
        <v>1</v>
      </c>
      <c r="H2137" t="s">
        <v>5645</v>
      </c>
      <c r="I2137" t="s">
        <v>2798</v>
      </c>
      <c r="J2137" t="s">
        <v>5647</v>
      </c>
    </row>
    <row r="2138" spans="1:12">
      <c r="A2138" t="s">
        <v>5668</v>
      </c>
      <c r="B2138" t="s">
        <v>5669</v>
      </c>
      <c r="C2138">
        <v>35</v>
      </c>
      <c r="D2138">
        <v>59.2</v>
      </c>
      <c r="E2138">
        <v>139</v>
      </c>
      <c r="F2138">
        <v>4.4000000000000004</v>
      </c>
      <c r="G2138">
        <v>234</v>
      </c>
      <c r="H2138" t="s">
        <v>5645</v>
      </c>
      <c r="I2138" t="s">
        <v>5670</v>
      </c>
      <c r="L2138" s="1">
        <v>36536</v>
      </c>
    </row>
    <row r="2139" spans="1:12">
      <c r="A2139" t="s">
        <v>5671</v>
      </c>
      <c r="B2139" t="s">
        <v>5672</v>
      </c>
      <c r="C2139">
        <v>27</v>
      </c>
      <c r="D2139">
        <v>5.63</v>
      </c>
      <c r="E2139">
        <v>142</v>
      </c>
      <c r="F2139">
        <v>11.11</v>
      </c>
      <c r="G2139">
        <v>0</v>
      </c>
      <c r="H2139" t="s">
        <v>5645</v>
      </c>
      <c r="I2139" t="s">
        <v>5673</v>
      </c>
      <c r="J2139" t="s">
        <v>5647</v>
      </c>
    </row>
    <row r="2140" spans="1:12">
      <c r="A2140" t="s">
        <v>5674</v>
      </c>
      <c r="B2140" t="s">
        <v>2800</v>
      </c>
      <c r="C2140">
        <v>35</v>
      </c>
      <c r="D2140">
        <v>44.4</v>
      </c>
      <c r="E2140">
        <v>140</v>
      </c>
      <c r="F2140">
        <v>51.4</v>
      </c>
      <c r="G2140">
        <v>6</v>
      </c>
      <c r="H2140" t="s">
        <v>5645</v>
      </c>
      <c r="I2140" t="s">
        <v>2801</v>
      </c>
      <c r="J2140" t="s">
        <v>5647</v>
      </c>
    </row>
    <row r="2141" spans="1:12">
      <c r="A2141" t="s">
        <v>5675</v>
      </c>
      <c r="B2141" t="s">
        <v>5676</v>
      </c>
      <c r="C2141">
        <v>41</v>
      </c>
      <c r="D2141">
        <v>52.1</v>
      </c>
      <c r="E2141">
        <v>140</v>
      </c>
      <c r="F2141">
        <v>7.5</v>
      </c>
      <c r="G2141">
        <v>27</v>
      </c>
      <c r="H2141" t="s">
        <v>5645</v>
      </c>
      <c r="I2141" t="s">
        <v>5677</v>
      </c>
      <c r="J2141" t="s">
        <v>5647</v>
      </c>
    </row>
    <row r="2142" spans="1:12">
      <c r="A2142" t="s">
        <v>5678</v>
      </c>
      <c r="B2142" t="s">
        <v>49</v>
      </c>
      <c r="C2142">
        <v>40</v>
      </c>
      <c r="D2142">
        <v>38.799999999999997</v>
      </c>
      <c r="E2142">
        <v>139</v>
      </c>
      <c r="F2142">
        <v>56</v>
      </c>
      <c r="G2142">
        <v>12</v>
      </c>
      <c r="H2142" t="s">
        <v>5645</v>
      </c>
      <c r="I2142" t="s">
        <v>50</v>
      </c>
      <c r="J2142" t="s">
        <v>5647</v>
      </c>
    </row>
    <row r="2143" spans="1:12">
      <c r="A2143" t="s">
        <v>5679</v>
      </c>
      <c r="B2143" t="s">
        <v>2286</v>
      </c>
      <c r="C2143">
        <v>32</v>
      </c>
      <c r="D2143">
        <v>41.8</v>
      </c>
      <c r="E2143">
        <v>128</v>
      </c>
      <c r="F2143">
        <v>49.4</v>
      </c>
      <c r="G2143">
        <v>67</v>
      </c>
      <c r="H2143" t="s">
        <v>5645</v>
      </c>
      <c r="I2143" t="s">
        <v>2287</v>
      </c>
      <c r="J2143" t="s">
        <v>5647</v>
      </c>
    </row>
    <row r="2144" spans="1:12">
      <c r="A2144" t="s">
        <v>5680</v>
      </c>
      <c r="B2144" t="s">
        <v>2070</v>
      </c>
      <c r="C2144">
        <v>36</v>
      </c>
      <c r="D2144">
        <v>3.4</v>
      </c>
      <c r="E2144">
        <v>136</v>
      </c>
      <c r="F2144">
        <v>13.4</v>
      </c>
      <c r="G2144">
        <v>8</v>
      </c>
      <c r="H2144" t="s">
        <v>5645</v>
      </c>
      <c r="I2144" t="s">
        <v>2071</v>
      </c>
      <c r="J2144" t="s">
        <v>5647</v>
      </c>
    </row>
    <row r="2145" spans="1:12">
      <c r="A2145" t="s">
        <v>5681</v>
      </c>
      <c r="B2145" t="s">
        <v>5682</v>
      </c>
      <c r="C2145">
        <v>33</v>
      </c>
      <c r="D2145">
        <v>35</v>
      </c>
      <c r="E2145">
        <v>130</v>
      </c>
      <c r="F2145">
        <v>22.5</v>
      </c>
      <c r="G2145">
        <v>5</v>
      </c>
      <c r="H2145" t="s">
        <v>5645</v>
      </c>
      <c r="I2145" t="s">
        <v>5683</v>
      </c>
      <c r="J2145" t="s">
        <v>5647</v>
      </c>
    </row>
    <row r="2146" spans="1:12">
      <c r="A2146" t="s">
        <v>5684</v>
      </c>
      <c r="B2146" t="s">
        <v>3318</v>
      </c>
      <c r="C2146">
        <v>37</v>
      </c>
      <c r="D2146">
        <v>45.6</v>
      </c>
      <c r="E2146">
        <v>140</v>
      </c>
      <c r="F2146">
        <v>28.3</v>
      </c>
      <c r="G2146">
        <v>70</v>
      </c>
      <c r="H2146" t="s">
        <v>5645</v>
      </c>
      <c r="I2146" t="s">
        <v>3319</v>
      </c>
      <c r="J2146" t="s">
        <v>5647</v>
      </c>
    </row>
    <row r="2147" spans="1:12">
      <c r="A2147" t="s">
        <v>5685</v>
      </c>
      <c r="B2147" t="s">
        <v>5686</v>
      </c>
      <c r="C2147">
        <v>34</v>
      </c>
      <c r="D2147">
        <v>27.2</v>
      </c>
      <c r="E2147">
        <v>133</v>
      </c>
      <c r="F2147">
        <v>14.8</v>
      </c>
      <c r="G2147">
        <v>6</v>
      </c>
      <c r="H2147" t="s">
        <v>5645</v>
      </c>
      <c r="I2147" t="s">
        <v>5687</v>
      </c>
      <c r="J2147" t="s">
        <v>5647</v>
      </c>
    </row>
    <row r="2148" spans="1:12">
      <c r="A2148" t="s">
        <v>5688</v>
      </c>
      <c r="B2148" t="s">
        <v>5689</v>
      </c>
      <c r="C2148">
        <v>36</v>
      </c>
      <c r="D2148">
        <v>47.5</v>
      </c>
      <c r="E2148">
        <v>137</v>
      </c>
      <c r="F2148">
        <v>3.2</v>
      </c>
      <c r="G2148">
        <v>9</v>
      </c>
      <c r="H2148" t="s">
        <v>5645</v>
      </c>
      <c r="I2148" t="s">
        <v>5690</v>
      </c>
      <c r="J2148" t="s">
        <v>5647</v>
      </c>
    </row>
    <row r="2149" spans="1:12">
      <c r="A2149" t="s">
        <v>5691</v>
      </c>
      <c r="B2149" t="s">
        <v>5692</v>
      </c>
      <c r="C2149">
        <v>35</v>
      </c>
      <c r="D2149">
        <v>24</v>
      </c>
      <c r="E2149">
        <v>136</v>
      </c>
      <c r="F2149">
        <v>45.7</v>
      </c>
      <c r="G2149">
        <v>11</v>
      </c>
      <c r="H2149" t="s">
        <v>5645</v>
      </c>
      <c r="I2149" t="s">
        <v>5693</v>
      </c>
      <c r="J2149" t="s">
        <v>5647</v>
      </c>
    </row>
    <row r="2150" spans="1:12">
      <c r="A2150" t="s">
        <v>5694</v>
      </c>
      <c r="B2150" t="s">
        <v>5695</v>
      </c>
      <c r="C2150">
        <v>44</v>
      </c>
      <c r="D2150">
        <v>21.8</v>
      </c>
      <c r="E2150">
        <v>141</v>
      </c>
      <c r="F2150">
        <v>42.1</v>
      </c>
      <c r="G2150">
        <v>6</v>
      </c>
      <c r="H2150" t="s">
        <v>5645</v>
      </c>
      <c r="I2150" t="s">
        <v>5696</v>
      </c>
      <c r="J2150" t="s">
        <v>5647</v>
      </c>
    </row>
    <row r="2151" spans="1:12">
      <c r="A2151" t="s">
        <v>5697</v>
      </c>
      <c r="B2151" t="s">
        <v>5698</v>
      </c>
      <c r="C2151">
        <v>33</v>
      </c>
      <c r="D2151">
        <v>6.3</v>
      </c>
      <c r="E2151">
        <v>139</v>
      </c>
      <c r="F2151">
        <v>47.1</v>
      </c>
      <c r="G2151">
        <v>69</v>
      </c>
      <c r="H2151" t="s">
        <v>5645</v>
      </c>
      <c r="I2151" t="s">
        <v>5699</v>
      </c>
      <c r="L2151" s="1">
        <v>37955</v>
      </c>
    </row>
    <row r="2152" spans="1:12">
      <c r="A2152" t="s">
        <v>5700</v>
      </c>
      <c r="B2152" t="s">
        <v>3393</v>
      </c>
      <c r="C2152">
        <v>40</v>
      </c>
      <c r="D2152">
        <v>31.7</v>
      </c>
      <c r="E2152">
        <v>141</v>
      </c>
      <c r="F2152">
        <v>31.3</v>
      </c>
      <c r="G2152">
        <v>3</v>
      </c>
      <c r="H2152" t="s">
        <v>5645</v>
      </c>
      <c r="I2152" t="s">
        <v>3394</v>
      </c>
      <c r="J2152" t="s">
        <v>5647</v>
      </c>
    </row>
    <row r="2153" spans="1:12">
      <c r="A2153" t="s">
        <v>5701</v>
      </c>
      <c r="B2153" t="s">
        <v>3387</v>
      </c>
      <c r="C2153">
        <v>34</v>
      </c>
      <c r="D2153">
        <v>24.9</v>
      </c>
      <c r="E2153">
        <v>131</v>
      </c>
      <c r="F2153">
        <v>23.5</v>
      </c>
      <c r="G2153">
        <v>4</v>
      </c>
      <c r="H2153" t="s">
        <v>5645</v>
      </c>
      <c r="I2153" t="s">
        <v>3388</v>
      </c>
      <c r="J2153" t="s">
        <v>5647</v>
      </c>
    </row>
    <row r="2154" spans="1:12">
      <c r="A2154" t="s">
        <v>5702</v>
      </c>
      <c r="B2154" t="s">
        <v>5703</v>
      </c>
      <c r="C2154">
        <v>41</v>
      </c>
      <c r="D2154">
        <v>49</v>
      </c>
      <c r="E2154">
        <v>140</v>
      </c>
      <c r="F2154">
        <v>45.2</v>
      </c>
      <c r="G2154">
        <v>29</v>
      </c>
      <c r="H2154" t="s">
        <v>5645</v>
      </c>
      <c r="I2154" t="s">
        <v>5704</v>
      </c>
      <c r="J2154" t="s">
        <v>5647</v>
      </c>
    </row>
    <row r="2155" spans="1:12">
      <c r="A2155" t="s">
        <v>5705</v>
      </c>
      <c r="B2155" t="s">
        <v>5706</v>
      </c>
      <c r="C2155">
        <v>34</v>
      </c>
      <c r="D2155">
        <v>54.2</v>
      </c>
      <c r="E2155">
        <v>132</v>
      </c>
      <c r="F2155">
        <v>3.9</v>
      </c>
      <c r="G2155">
        <v>8</v>
      </c>
      <c r="H2155" t="s">
        <v>5645</v>
      </c>
      <c r="I2155" t="s">
        <v>5707</v>
      </c>
      <c r="J2155" t="s">
        <v>5647</v>
      </c>
    </row>
    <row r="2156" spans="1:12">
      <c r="A2156" t="s">
        <v>5708</v>
      </c>
      <c r="B2156" t="s">
        <v>3436</v>
      </c>
      <c r="C2156">
        <v>34</v>
      </c>
      <c r="D2156">
        <v>42.6</v>
      </c>
      <c r="E2156">
        <v>137</v>
      </c>
      <c r="F2156">
        <v>43.2</v>
      </c>
      <c r="G2156">
        <v>22</v>
      </c>
      <c r="H2156" t="s">
        <v>5645</v>
      </c>
      <c r="I2156" t="s">
        <v>3437</v>
      </c>
      <c r="J2156" t="s">
        <v>5647</v>
      </c>
    </row>
    <row r="2157" spans="1:12">
      <c r="A2157" t="s">
        <v>5709</v>
      </c>
      <c r="B2157" t="s">
        <v>5710</v>
      </c>
      <c r="C2157">
        <v>35</v>
      </c>
      <c r="D2157">
        <v>16.600000000000001</v>
      </c>
      <c r="E2157">
        <v>136</v>
      </c>
      <c r="F2157">
        <v>14.6</v>
      </c>
      <c r="G2157">
        <v>87</v>
      </c>
      <c r="H2157" t="s">
        <v>5645</v>
      </c>
      <c r="I2157" t="s">
        <v>5711</v>
      </c>
      <c r="J2157" t="s">
        <v>5647</v>
      </c>
    </row>
    <row r="2158" spans="1:12">
      <c r="A2158" t="s">
        <v>5712</v>
      </c>
      <c r="B2158" t="s">
        <v>5713</v>
      </c>
      <c r="C2158">
        <v>34</v>
      </c>
      <c r="D2158">
        <v>50.4</v>
      </c>
      <c r="E2158">
        <v>134</v>
      </c>
      <c r="F2158">
        <v>40.299999999999997</v>
      </c>
      <c r="G2158">
        <v>17</v>
      </c>
      <c r="H2158" t="s">
        <v>5645</v>
      </c>
      <c r="I2158" t="s">
        <v>5714</v>
      </c>
      <c r="J2158" t="s">
        <v>5647</v>
      </c>
    </row>
    <row r="2159" spans="1:12">
      <c r="A2159" t="s">
        <v>5715</v>
      </c>
      <c r="B2159" t="s">
        <v>2289</v>
      </c>
      <c r="C2159">
        <v>33</v>
      </c>
      <c r="D2159">
        <v>21.6</v>
      </c>
      <c r="E2159">
        <v>129</v>
      </c>
      <c r="F2159">
        <v>33.1</v>
      </c>
      <c r="G2159">
        <v>45</v>
      </c>
      <c r="H2159" t="s">
        <v>5645</v>
      </c>
      <c r="I2159" t="s">
        <v>2290</v>
      </c>
      <c r="J2159" t="s">
        <v>5647</v>
      </c>
    </row>
    <row r="2160" spans="1:12">
      <c r="A2160" t="s">
        <v>5716</v>
      </c>
      <c r="B2160" t="s">
        <v>5717</v>
      </c>
      <c r="C2160">
        <v>42</v>
      </c>
      <c r="D2160">
        <v>17.7</v>
      </c>
      <c r="E2160">
        <v>143</v>
      </c>
      <c r="F2160">
        <v>19</v>
      </c>
      <c r="G2160">
        <v>29</v>
      </c>
      <c r="H2160" t="s">
        <v>5645</v>
      </c>
      <c r="I2160" t="s">
        <v>5718</v>
      </c>
      <c r="J2160" t="s">
        <v>5647</v>
      </c>
    </row>
    <row r="2161" spans="1:12">
      <c r="A2161" t="s">
        <v>5719</v>
      </c>
      <c r="B2161" t="s">
        <v>3496</v>
      </c>
      <c r="C2161">
        <v>34</v>
      </c>
      <c r="D2161">
        <v>24.2</v>
      </c>
      <c r="E2161">
        <v>132</v>
      </c>
      <c r="F2161">
        <v>27.9</v>
      </c>
      <c r="G2161">
        <v>4</v>
      </c>
      <c r="H2161" t="s">
        <v>5645</v>
      </c>
      <c r="I2161" t="s">
        <v>3497</v>
      </c>
      <c r="J2161" t="s">
        <v>5647</v>
      </c>
    </row>
    <row r="2162" spans="1:12">
      <c r="A2162" t="s">
        <v>5720</v>
      </c>
      <c r="B2162" t="s">
        <v>5721</v>
      </c>
      <c r="C2162">
        <v>33</v>
      </c>
      <c r="D2162">
        <v>19.3</v>
      </c>
      <c r="E2162">
        <v>130</v>
      </c>
      <c r="F2162">
        <v>55.8</v>
      </c>
      <c r="G2162">
        <v>83</v>
      </c>
      <c r="H2162" t="s">
        <v>5645</v>
      </c>
      <c r="I2162" t="s">
        <v>5722</v>
      </c>
      <c r="J2162" t="s">
        <v>5647</v>
      </c>
    </row>
    <row r="2163" spans="1:12">
      <c r="A2163" t="s">
        <v>5723</v>
      </c>
      <c r="B2163" t="s">
        <v>3549</v>
      </c>
      <c r="C2163">
        <v>32</v>
      </c>
      <c r="D2163">
        <v>13.2</v>
      </c>
      <c r="E2163">
        <v>130</v>
      </c>
      <c r="F2163">
        <v>44.9</v>
      </c>
      <c r="G2163">
        <v>117</v>
      </c>
      <c r="H2163" t="s">
        <v>5645</v>
      </c>
      <c r="I2163" t="s">
        <v>3550</v>
      </c>
      <c r="J2163" t="s">
        <v>5647</v>
      </c>
    </row>
    <row r="2164" spans="1:12">
      <c r="A2164" t="s">
        <v>5724</v>
      </c>
      <c r="B2164" t="s">
        <v>3577</v>
      </c>
      <c r="C2164">
        <v>35</v>
      </c>
      <c r="D2164">
        <v>30.8</v>
      </c>
      <c r="E2164">
        <v>137</v>
      </c>
      <c r="F2164">
        <v>50.1</v>
      </c>
      <c r="G2164">
        <v>467</v>
      </c>
      <c r="H2164" t="s">
        <v>5645</v>
      </c>
      <c r="I2164" t="s">
        <v>3578</v>
      </c>
      <c r="L2164" s="1">
        <v>37402</v>
      </c>
    </row>
    <row r="2165" spans="1:12">
      <c r="A2165" t="s">
        <v>5725</v>
      </c>
      <c r="B2165" t="s">
        <v>5726</v>
      </c>
      <c r="C2165">
        <v>35</v>
      </c>
      <c r="D2165">
        <v>31.4</v>
      </c>
      <c r="E2165">
        <v>137</v>
      </c>
      <c r="F2165">
        <v>49.4</v>
      </c>
      <c r="G2165">
        <v>520</v>
      </c>
      <c r="H2165" t="s">
        <v>5645</v>
      </c>
      <c r="I2165" t="s">
        <v>5727</v>
      </c>
      <c r="J2165" t="s">
        <v>5647</v>
      </c>
      <c r="K2165" s="1">
        <v>37403</v>
      </c>
    </row>
    <row r="2166" spans="1:12">
      <c r="A2166" t="s">
        <v>5728</v>
      </c>
      <c r="B2166" t="s">
        <v>5729</v>
      </c>
      <c r="C2166">
        <v>33</v>
      </c>
      <c r="D2166">
        <v>39.200000000000003</v>
      </c>
      <c r="E2166">
        <v>130</v>
      </c>
      <c r="F2166">
        <v>41.6</v>
      </c>
      <c r="G2166">
        <v>17</v>
      </c>
      <c r="H2166" t="s">
        <v>5645</v>
      </c>
      <c r="I2166" t="s">
        <v>5730</v>
      </c>
      <c r="J2166" t="s">
        <v>5647</v>
      </c>
    </row>
    <row r="2167" spans="1:12">
      <c r="A2167" t="s">
        <v>5731</v>
      </c>
      <c r="B2167" t="s">
        <v>5732</v>
      </c>
      <c r="C2167">
        <v>34</v>
      </c>
      <c r="D2167">
        <v>37.700000000000003</v>
      </c>
      <c r="E2167">
        <v>137</v>
      </c>
      <c r="F2167">
        <v>5.6</v>
      </c>
      <c r="G2167">
        <v>5</v>
      </c>
      <c r="H2167" t="s">
        <v>5645</v>
      </c>
      <c r="I2167" t="s">
        <v>5733</v>
      </c>
      <c r="J2167" t="s">
        <v>5647</v>
      </c>
    </row>
    <row r="2168" spans="1:12">
      <c r="A2168" t="s">
        <v>5734</v>
      </c>
      <c r="B2168" t="s">
        <v>5735</v>
      </c>
      <c r="C2168">
        <v>34</v>
      </c>
      <c r="D2168">
        <v>36.200000000000003</v>
      </c>
      <c r="E2168">
        <v>138</v>
      </c>
      <c r="F2168">
        <v>50.6</v>
      </c>
      <c r="G2168">
        <v>3</v>
      </c>
      <c r="H2168" t="s">
        <v>5645</v>
      </c>
      <c r="I2168" t="s">
        <v>5736</v>
      </c>
      <c r="J2168" t="s">
        <v>5647</v>
      </c>
    </row>
    <row r="2169" spans="1:12">
      <c r="A2169" t="s">
        <v>5737</v>
      </c>
      <c r="B2169" t="s">
        <v>5738</v>
      </c>
      <c r="C2169">
        <v>24</v>
      </c>
      <c r="D2169">
        <v>20.2</v>
      </c>
      <c r="E2169">
        <v>124</v>
      </c>
      <c r="F2169">
        <v>9.8000000000000007</v>
      </c>
      <c r="G2169">
        <v>5</v>
      </c>
      <c r="H2169" t="s">
        <v>5645</v>
      </c>
      <c r="I2169" t="s">
        <v>5739</v>
      </c>
      <c r="J2169" t="s">
        <v>5647</v>
      </c>
    </row>
    <row r="2170" spans="1:12">
      <c r="A2170" t="s">
        <v>5740</v>
      </c>
      <c r="B2170" t="s">
        <v>5741</v>
      </c>
      <c r="C2170">
        <v>38</v>
      </c>
      <c r="D2170">
        <v>25.7</v>
      </c>
      <c r="E2170">
        <v>141</v>
      </c>
      <c r="F2170">
        <v>18</v>
      </c>
      <c r="G2170">
        <v>21</v>
      </c>
      <c r="H2170" t="s">
        <v>5645</v>
      </c>
      <c r="I2170" t="s">
        <v>5742</v>
      </c>
      <c r="J2170" t="s">
        <v>5647</v>
      </c>
    </row>
    <row r="2171" spans="1:12">
      <c r="A2171" t="s">
        <v>5743</v>
      </c>
      <c r="B2171" t="s">
        <v>5744</v>
      </c>
      <c r="C2171">
        <v>43</v>
      </c>
      <c r="D2171">
        <v>12.8</v>
      </c>
      <c r="E2171">
        <v>141</v>
      </c>
      <c r="F2171">
        <v>47.1</v>
      </c>
      <c r="G2171">
        <v>40</v>
      </c>
      <c r="H2171" t="s">
        <v>5645</v>
      </c>
      <c r="I2171" t="s">
        <v>5745</v>
      </c>
      <c r="J2171" t="s">
        <v>5647</v>
      </c>
    </row>
    <row r="2172" spans="1:12">
      <c r="A2172" t="s">
        <v>5746</v>
      </c>
      <c r="B2172" t="s">
        <v>5747</v>
      </c>
      <c r="C2172">
        <v>34</v>
      </c>
      <c r="D2172">
        <v>11.9</v>
      </c>
      <c r="E2172">
        <v>129</v>
      </c>
      <c r="F2172">
        <v>17.5</v>
      </c>
      <c r="G2172">
        <v>24</v>
      </c>
      <c r="H2172" t="s">
        <v>5645</v>
      </c>
      <c r="I2172" t="s">
        <v>5748</v>
      </c>
      <c r="J2172" t="s">
        <v>5647</v>
      </c>
    </row>
    <row r="2173" spans="1:12">
      <c r="A2173" t="s">
        <v>5749</v>
      </c>
      <c r="B2173" t="s">
        <v>5750</v>
      </c>
      <c r="C2173">
        <v>31</v>
      </c>
      <c r="D2173">
        <v>33.299999999999997</v>
      </c>
      <c r="E2173">
        <v>130</v>
      </c>
      <c r="F2173">
        <v>33</v>
      </c>
      <c r="G2173">
        <v>2</v>
      </c>
      <c r="H2173" t="s">
        <v>5645</v>
      </c>
      <c r="I2173" t="s">
        <v>5751</v>
      </c>
      <c r="J2173" t="s">
        <v>5647</v>
      </c>
    </row>
    <row r="2174" spans="1:12">
      <c r="A2174" t="s">
        <v>5752</v>
      </c>
      <c r="B2174" t="s">
        <v>5753</v>
      </c>
      <c r="C2174">
        <v>36</v>
      </c>
      <c r="D2174">
        <v>14.1</v>
      </c>
      <c r="E2174">
        <v>140</v>
      </c>
      <c r="F2174">
        <v>11.4</v>
      </c>
      <c r="G2174">
        <v>25</v>
      </c>
      <c r="H2174" t="s">
        <v>5645</v>
      </c>
      <c r="I2174" t="s">
        <v>5754</v>
      </c>
      <c r="J2174" t="s">
        <v>5647</v>
      </c>
    </row>
    <row r="2175" spans="1:12">
      <c r="A2175" t="s">
        <v>5755</v>
      </c>
      <c r="B2175" t="s">
        <v>3838</v>
      </c>
      <c r="C2175">
        <v>36</v>
      </c>
      <c r="D2175">
        <v>35.4</v>
      </c>
      <c r="E2175">
        <v>136</v>
      </c>
      <c r="F2175">
        <v>38.1</v>
      </c>
      <c r="G2175">
        <v>5</v>
      </c>
      <c r="H2175" t="s">
        <v>5645</v>
      </c>
      <c r="I2175" t="s">
        <v>3839</v>
      </c>
      <c r="J2175" t="s">
        <v>5647</v>
      </c>
    </row>
    <row r="2176" spans="1:12">
      <c r="A2176" t="s">
        <v>5756</v>
      </c>
      <c r="B2176" t="s">
        <v>5757</v>
      </c>
      <c r="C2176">
        <v>36</v>
      </c>
      <c r="D2176">
        <v>20.5</v>
      </c>
      <c r="E2176">
        <v>138</v>
      </c>
      <c r="F2176">
        <v>32.700000000000003</v>
      </c>
      <c r="G2176">
        <v>993</v>
      </c>
      <c r="H2176" t="s">
        <v>5645</v>
      </c>
      <c r="I2176" t="s">
        <v>5758</v>
      </c>
      <c r="J2176" t="s">
        <v>5647</v>
      </c>
    </row>
    <row r="2177" spans="1:12">
      <c r="A2177" t="s">
        <v>5759</v>
      </c>
      <c r="B2177" t="s">
        <v>712</v>
      </c>
      <c r="C2177">
        <v>35</v>
      </c>
      <c r="D2177">
        <v>9</v>
      </c>
      <c r="E2177">
        <v>140</v>
      </c>
      <c r="F2177">
        <v>18.7</v>
      </c>
      <c r="G2177">
        <v>11</v>
      </c>
      <c r="H2177" t="s">
        <v>5645</v>
      </c>
      <c r="I2177" t="s">
        <v>713</v>
      </c>
      <c r="J2177" t="s">
        <v>5647</v>
      </c>
    </row>
    <row r="2178" spans="1:12">
      <c r="A2178" t="s">
        <v>5760</v>
      </c>
      <c r="B2178" t="s">
        <v>5761</v>
      </c>
      <c r="C2178">
        <v>35</v>
      </c>
      <c r="D2178">
        <v>30</v>
      </c>
      <c r="E2178">
        <v>138</v>
      </c>
      <c r="F2178">
        <v>45.6</v>
      </c>
      <c r="G2178">
        <v>853</v>
      </c>
      <c r="H2178" t="s">
        <v>5645</v>
      </c>
      <c r="I2178" t="s">
        <v>5762</v>
      </c>
      <c r="L2178" s="1">
        <v>37955</v>
      </c>
    </row>
    <row r="2179" spans="1:12">
      <c r="A2179" t="s">
        <v>5763</v>
      </c>
      <c r="B2179" t="s">
        <v>5764</v>
      </c>
      <c r="C2179">
        <v>34</v>
      </c>
      <c r="D2179">
        <v>41.8</v>
      </c>
      <c r="E2179">
        <v>135</v>
      </c>
      <c r="F2179">
        <v>12.7</v>
      </c>
      <c r="G2179">
        <v>0</v>
      </c>
      <c r="H2179" t="s">
        <v>5645</v>
      </c>
      <c r="I2179" t="s">
        <v>5765</v>
      </c>
      <c r="L2179" s="1">
        <v>36536</v>
      </c>
    </row>
    <row r="2180" spans="1:12">
      <c r="A2180" t="s">
        <v>5766</v>
      </c>
      <c r="B2180" t="s">
        <v>5208</v>
      </c>
      <c r="C2180">
        <v>33</v>
      </c>
      <c r="D2180">
        <v>34.1</v>
      </c>
      <c r="E2180">
        <v>133</v>
      </c>
      <c r="F2180">
        <v>32.9</v>
      </c>
      <c r="G2180">
        <v>1</v>
      </c>
      <c r="H2180" t="s">
        <v>5645</v>
      </c>
      <c r="I2180" t="s">
        <v>5209</v>
      </c>
      <c r="J2180" t="s">
        <v>5647</v>
      </c>
    </row>
    <row r="2181" spans="1:12">
      <c r="A2181" t="s">
        <v>5767</v>
      </c>
      <c r="B2181" t="s">
        <v>5768</v>
      </c>
      <c r="C2181">
        <v>35</v>
      </c>
      <c r="D2181">
        <v>40</v>
      </c>
      <c r="E2181">
        <v>138</v>
      </c>
      <c r="F2181">
        <v>33.200000000000003</v>
      </c>
      <c r="G2181">
        <v>272</v>
      </c>
      <c r="H2181" t="s">
        <v>5645</v>
      </c>
      <c r="I2181" t="s">
        <v>5769</v>
      </c>
      <c r="J2181" t="s">
        <v>5647</v>
      </c>
    </row>
    <row r="2182" spans="1:12">
      <c r="A2182" t="s">
        <v>5770</v>
      </c>
      <c r="B2182" t="s">
        <v>5771</v>
      </c>
      <c r="C2182">
        <v>36</v>
      </c>
      <c r="D2182">
        <v>9</v>
      </c>
      <c r="E2182">
        <v>139</v>
      </c>
      <c r="F2182">
        <v>22.8</v>
      </c>
      <c r="G2182">
        <v>30</v>
      </c>
      <c r="H2182" t="s">
        <v>5645</v>
      </c>
      <c r="I2182" t="s">
        <v>5772</v>
      </c>
      <c r="J2182" t="s">
        <v>5647</v>
      </c>
    </row>
    <row r="2183" spans="1:12">
      <c r="A2183" t="s">
        <v>5773</v>
      </c>
      <c r="B2183" t="s">
        <v>2295</v>
      </c>
      <c r="C2183">
        <v>32</v>
      </c>
      <c r="D2183">
        <v>48.8</v>
      </c>
      <c r="E2183">
        <v>130</v>
      </c>
      <c r="F2183">
        <v>42.5</v>
      </c>
      <c r="G2183">
        <v>26</v>
      </c>
      <c r="H2183" t="s">
        <v>5645</v>
      </c>
      <c r="I2183" t="s">
        <v>2296</v>
      </c>
      <c r="J2183" t="s">
        <v>5647</v>
      </c>
    </row>
    <row r="2184" spans="1:12">
      <c r="A2184" t="s">
        <v>5774</v>
      </c>
      <c r="B2184" t="s">
        <v>5775</v>
      </c>
      <c r="C2184">
        <v>26</v>
      </c>
      <c r="D2184">
        <v>20.3</v>
      </c>
      <c r="E2184">
        <v>126</v>
      </c>
      <c r="F2184">
        <v>48.2</v>
      </c>
      <c r="G2184">
        <v>6</v>
      </c>
      <c r="H2184" t="s">
        <v>5645</v>
      </c>
      <c r="I2184" t="s">
        <v>5776</v>
      </c>
      <c r="J2184" t="s">
        <v>5647</v>
      </c>
    </row>
    <row r="2185" spans="1:12">
      <c r="A2185" t="s">
        <v>5777</v>
      </c>
      <c r="B2185" t="s">
        <v>3903</v>
      </c>
      <c r="C2185">
        <v>34</v>
      </c>
      <c r="D2185">
        <v>14.2</v>
      </c>
      <c r="E2185">
        <v>132</v>
      </c>
      <c r="F2185">
        <v>32.9</v>
      </c>
      <c r="G2185">
        <v>0</v>
      </c>
      <c r="H2185" t="s">
        <v>5645</v>
      </c>
      <c r="I2185" t="s">
        <v>3904</v>
      </c>
      <c r="J2185" t="s">
        <v>5647</v>
      </c>
    </row>
    <row r="2186" spans="1:12">
      <c r="A2186" t="s">
        <v>5778</v>
      </c>
      <c r="B2186" t="s">
        <v>5779</v>
      </c>
      <c r="C2186">
        <v>42</v>
      </c>
      <c r="D2186">
        <v>59.2</v>
      </c>
      <c r="E2186">
        <v>144</v>
      </c>
      <c r="F2186">
        <v>22.7</v>
      </c>
      <c r="G2186">
        <v>17</v>
      </c>
      <c r="H2186" t="s">
        <v>5645</v>
      </c>
      <c r="I2186" t="s">
        <v>5780</v>
      </c>
      <c r="L2186" s="1">
        <v>36795</v>
      </c>
    </row>
    <row r="2187" spans="1:12">
      <c r="A2187" t="s">
        <v>5781</v>
      </c>
      <c r="B2187" t="s">
        <v>5782</v>
      </c>
      <c r="C2187">
        <v>42</v>
      </c>
      <c r="D2187">
        <v>54.1</v>
      </c>
      <c r="E2187">
        <v>140</v>
      </c>
      <c r="F2187">
        <v>45.5</v>
      </c>
      <c r="G2187">
        <v>174</v>
      </c>
      <c r="H2187" t="s">
        <v>5645</v>
      </c>
      <c r="I2187" t="s">
        <v>3242</v>
      </c>
      <c r="J2187" t="s">
        <v>5647</v>
      </c>
    </row>
    <row r="2188" spans="1:12">
      <c r="A2188" t="s">
        <v>5783</v>
      </c>
      <c r="B2188" t="s">
        <v>3943</v>
      </c>
      <c r="C2188">
        <v>35</v>
      </c>
      <c r="D2188">
        <v>1.2</v>
      </c>
      <c r="E2188">
        <v>135</v>
      </c>
      <c r="F2188">
        <v>43.8</v>
      </c>
      <c r="G2188">
        <v>55</v>
      </c>
      <c r="H2188" t="s">
        <v>5645</v>
      </c>
      <c r="I2188" t="s">
        <v>3944</v>
      </c>
      <c r="J2188" t="s">
        <v>5647</v>
      </c>
    </row>
    <row r="2189" spans="1:12">
      <c r="A2189" t="s">
        <v>5784</v>
      </c>
      <c r="B2189" t="s">
        <v>5785</v>
      </c>
      <c r="C2189">
        <v>36</v>
      </c>
      <c r="D2189">
        <v>24.3</v>
      </c>
      <c r="E2189">
        <v>139</v>
      </c>
      <c r="F2189">
        <v>3.7</v>
      </c>
      <c r="G2189">
        <v>110</v>
      </c>
      <c r="H2189" t="s">
        <v>5645</v>
      </c>
      <c r="I2189" t="s">
        <v>5786</v>
      </c>
      <c r="J2189" t="s">
        <v>5647</v>
      </c>
    </row>
    <row r="2190" spans="1:12">
      <c r="A2190" t="s">
        <v>5787</v>
      </c>
      <c r="B2190" t="s">
        <v>5788</v>
      </c>
      <c r="C2190">
        <v>35</v>
      </c>
      <c r="D2190">
        <v>27</v>
      </c>
      <c r="E2190">
        <v>135</v>
      </c>
      <c r="F2190">
        <v>19</v>
      </c>
      <c r="G2190">
        <v>47</v>
      </c>
      <c r="H2190" t="s">
        <v>5645</v>
      </c>
      <c r="I2190" t="s">
        <v>5789</v>
      </c>
      <c r="J2190" t="s">
        <v>5647</v>
      </c>
    </row>
    <row r="2191" spans="1:12">
      <c r="A2191" t="s">
        <v>5790</v>
      </c>
      <c r="B2191" t="s">
        <v>5791</v>
      </c>
      <c r="C2191">
        <v>31</v>
      </c>
      <c r="D2191">
        <v>16.3</v>
      </c>
      <c r="E2191">
        <v>130</v>
      </c>
      <c r="F2191">
        <v>17.600000000000001</v>
      </c>
      <c r="G2191">
        <v>9</v>
      </c>
      <c r="H2191" t="s">
        <v>5645</v>
      </c>
      <c r="I2191" t="s">
        <v>5792</v>
      </c>
      <c r="J2191" t="s">
        <v>5647</v>
      </c>
    </row>
    <row r="2192" spans="1:12">
      <c r="A2192" t="s">
        <v>5793</v>
      </c>
      <c r="B2192" t="s">
        <v>5794</v>
      </c>
      <c r="C2192">
        <v>35</v>
      </c>
      <c r="D2192">
        <v>27.2</v>
      </c>
      <c r="E2192">
        <v>133</v>
      </c>
      <c r="F2192">
        <v>3.8</v>
      </c>
      <c r="G2192">
        <v>18</v>
      </c>
      <c r="H2192" t="s">
        <v>5645</v>
      </c>
      <c r="I2192" t="s">
        <v>5795</v>
      </c>
      <c r="J2192" t="s">
        <v>5647</v>
      </c>
    </row>
    <row r="2193" spans="1:12">
      <c r="A2193" t="s">
        <v>5796</v>
      </c>
      <c r="B2193" t="s">
        <v>4047</v>
      </c>
      <c r="C2193">
        <v>36</v>
      </c>
      <c r="D2193">
        <v>14.8</v>
      </c>
      <c r="E2193">
        <v>137</v>
      </c>
      <c r="F2193">
        <v>58.2</v>
      </c>
      <c r="G2193">
        <v>627</v>
      </c>
      <c r="H2193" t="s">
        <v>5645</v>
      </c>
      <c r="I2193" t="s">
        <v>4048</v>
      </c>
      <c r="J2193" t="s">
        <v>5647</v>
      </c>
    </row>
    <row r="2194" spans="1:12">
      <c r="A2194" t="s">
        <v>5797</v>
      </c>
      <c r="B2194" t="s">
        <v>748</v>
      </c>
      <c r="C2194">
        <v>36</v>
      </c>
      <c r="D2194">
        <v>32.65</v>
      </c>
      <c r="E2194">
        <v>138</v>
      </c>
      <c r="F2194">
        <v>12.32</v>
      </c>
      <c r="G2194">
        <v>486</v>
      </c>
      <c r="H2194" t="s">
        <v>5645</v>
      </c>
      <c r="I2194" t="s">
        <v>750</v>
      </c>
      <c r="L2194" s="1">
        <v>37955</v>
      </c>
    </row>
    <row r="2195" spans="1:12">
      <c r="A2195" t="s">
        <v>5798</v>
      </c>
      <c r="B2195" t="s">
        <v>5217</v>
      </c>
      <c r="C2195">
        <v>33</v>
      </c>
      <c r="D2195">
        <v>50.6</v>
      </c>
      <c r="E2195">
        <v>132</v>
      </c>
      <c r="F2195">
        <v>46.7</v>
      </c>
      <c r="G2195">
        <v>30</v>
      </c>
      <c r="H2195" t="s">
        <v>5645</v>
      </c>
      <c r="I2195" t="s">
        <v>5218</v>
      </c>
      <c r="J2195" t="s">
        <v>5647</v>
      </c>
    </row>
    <row r="2196" spans="1:12">
      <c r="A2196" t="s">
        <v>5799</v>
      </c>
      <c r="B2196" t="s">
        <v>5800</v>
      </c>
      <c r="C2196">
        <v>25</v>
      </c>
      <c r="D2196">
        <v>49.8</v>
      </c>
      <c r="E2196">
        <v>131</v>
      </c>
      <c r="F2196">
        <v>13.8</v>
      </c>
      <c r="G2196">
        <v>9</v>
      </c>
      <c r="H2196" t="s">
        <v>5645</v>
      </c>
      <c r="I2196" t="s">
        <v>5801</v>
      </c>
      <c r="J2196" t="s">
        <v>5647</v>
      </c>
    </row>
    <row r="2197" spans="1:12">
      <c r="A2197" t="s">
        <v>5802</v>
      </c>
      <c r="B2197" t="s">
        <v>5803</v>
      </c>
      <c r="C2197">
        <v>35</v>
      </c>
      <c r="D2197">
        <v>6.9</v>
      </c>
      <c r="E2197">
        <v>138</v>
      </c>
      <c r="F2197">
        <v>55.6</v>
      </c>
      <c r="G2197">
        <v>20</v>
      </c>
      <c r="H2197" t="s">
        <v>5645</v>
      </c>
      <c r="I2197" t="s">
        <v>5804</v>
      </c>
      <c r="J2197" t="s">
        <v>5647</v>
      </c>
    </row>
    <row r="2198" spans="1:12">
      <c r="A2198" t="s">
        <v>5805</v>
      </c>
      <c r="B2198" t="s">
        <v>4008</v>
      </c>
      <c r="C2198">
        <v>36</v>
      </c>
      <c r="D2198">
        <v>23.2</v>
      </c>
      <c r="E2198">
        <v>140</v>
      </c>
      <c r="F2198">
        <v>27.8</v>
      </c>
      <c r="G2198">
        <v>20</v>
      </c>
      <c r="H2198" t="s">
        <v>5645</v>
      </c>
      <c r="I2198" t="s">
        <v>5806</v>
      </c>
      <c r="J2198" t="s">
        <v>5647</v>
      </c>
    </row>
    <row r="2199" spans="1:12">
      <c r="A2199" t="s">
        <v>5807</v>
      </c>
      <c r="B2199" t="s">
        <v>5469</v>
      </c>
      <c r="C2199">
        <v>34</v>
      </c>
      <c r="D2199">
        <v>7.4</v>
      </c>
      <c r="E2199">
        <v>139</v>
      </c>
      <c r="F2199">
        <v>31.2</v>
      </c>
      <c r="G2199">
        <v>9</v>
      </c>
      <c r="H2199" t="s">
        <v>5645</v>
      </c>
      <c r="I2199" t="s">
        <v>5470</v>
      </c>
      <c r="J2199" t="s">
        <v>5647</v>
      </c>
    </row>
    <row r="2200" spans="1:12">
      <c r="A2200" t="s">
        <v>5808</v>
      </c>
      <c r="B2200" t="s">
        <v>5809</v>
      </c>
      <c r="C2200">
        <v>31</v>
      </c>
      <c r="D2200">
        <v>43.8</v>
      </c>
      <c r="E2200">
        <v>131</v>
      </c>
      <c r="F2200">
        <v>4.9000000000000004</v>
      </c>
      <c r="G2200">
        <v>150</v>
      </c>
      <c r="H2200" t="s">
        <v>5645</v>
      </c>
      <c r="I2200" t="s">
        <v>5810</v>
      </c>
      <c r="J2200" t="s">
        <v>5647</v>
      </c>
    </row>
    <row r="2201" spans="1:12">
      <c r="A2201" t="s">
        <v>5811</v>
      </c>
      <c r="B2201" t="s">
        <v>5812</v>
      </c>
      <c r="C2201">
        <v>24</v>
      </c>
      <c r="D2201">
        <v>47.6</v>
      </c>
      <c r="E2201">
        <v>125</v>
      </c>
      <c r="F2201">
        <v>16.600000000000001</v>
      </c>
      <c r="G2201">
        <v>32</v>
      </c>
      <c r="H2201" t="s">
        <v>5645</v>
      </c>
      <c r="I2201" t="s">
        <v>5813</v>
      </c>
      <c r="J2201" t="s">
        <v>5647</v>
      </c>
    </row>
    <row r="2202" spans="1:12">
      <c r="A2202" t="s">
        <v>5814</v>
      </c>
      <c r="B2202" t="s">
        <v>124</v>
      </c>
      <c r="C2202">
        <v>39</v>
      </c>
      <c r="D2202">
        <v>38.9</v>
      </c>
      <c r="E2202">
        <v>141</v>
      </c>
      <c r="F2202">
        <v>57.9</v>
      </c>
      <c r="G2202">
        <v>33</v>
      </c>
      <c r="H2202" t="s">
        <v>5645</v>
      </c>
      <c r="I2202" t="s">
        <v>126</v>
      </c>
      <c r="J2202" t="s">
        <v>5647</v>
      </c>
    </row>
    <row r="2203" spans="1:12">
      <c r="A2203" t="s">
        <v>5815</v>
      </c>
      <c r="B2203" t="s">
        <v>5816</v>
      </c>
      <c r="C2203">
        <v>31</v>
      </c>
      <c r="D2203">
        <v>56.3</v>
      </c>
      <c r="E2203">
        <v>131</v>
      </c>
      <c r="F2203">
        <v>24.9</v>
      </c>
      <c r="G2203">
        <v>8</v>
      </c>
      <c r="H2203" t="s">
        <v>5645</v>
      </c>
      <c r="I2203" t="s">
        <v>5817</v>
      </c>
      <c r="L2203" s="1">
        <v>36724</v>
      </c>
    </row>
    <row r="2204" spans="1:12">
      <c r="A2204" t="s">
        <v>5818</v>
      </c>
      <c r="B2204" t="s">
        <v>5819</v>
      </c>
      <c r="C2204">
        <v>44</v>
      </c>
      <c r="D2204">
        <v>20.7</v>
      </c>
      <c r="E2204">
        <v>143</v>
      </c>
      <c r="F2204">
        <v>21.4</v>
      </c>
      <c r="G2204">
        <v>10</v>
      </c>
      <c r="H2204" t="s">
        <v>5645</v>
      </c>
      <c r="I2204" t="s">
        <v>5820</v>
      </c>
      <c r="J2204" t="s">
        <v>5647</v>
      </c>
    </row>
    <row r="2205" spans="1:12">
      <c r="A2205" t="s">
        <v>5821</v>
      </c>
      <c r="B2205" t="s">
        <v>4083</v>
      </c>
      <c r="C2205">
        <v>42</v>
      </c>
      <c r="D2205">
        <v>6.4</v>
      </c>
      <c r="E2205">
        <v>140</v>
      </c>
      <c r="F2205">
        <v>34.1</v>
      </c>
      <c r="G2205">
        <v>11</v>
      </c>
      <c r="H2205" t="s">
        <v>5645</v>
      </c>
      <c r="I2205" t="s">
        <v>4084</v>
      </c>
      <c r="L2205" s="1">
        <v>37334</v>
      </c>
    </row>
    <row r="2206" spans="1:12">
      <c r="A2206" t="s">
        <v>5822</v>
      </c>
      <c r="B2206" t="s">
        <v>5823</v>
      </c>
      <c r="C2206">
        <v>42</v>
      </c>
      <c r="D2206">
        <v>4.0999999999999996</v>
      </c>
      <c r="E2206">
        <v>140</v>
      </c>
      <c r="F2206">
        <v>35.299999999999997</v>
      </c>
      <c r="G2206">
        <v>11</v>
      </c>
      <c r="H2206" t="s">
        <v>5645</v>
      </c>
      <c r="I2206" t="s">
        <v>5824</v>
      </c>
      <c r="J2206" t="s">
        <v>5647</v>
      </c>
      <c r="K2206" s="1">
        <v>38047</v>
      </c>
    </row>
    <row r="2207" spans="1:12">
      <c r="A2207" t="s">
        <v>5825</v>
      </c>
      <c r="B2207" t="s">
        <v>5826</v>
      </c>
      <c r="C2207">
        <v>39</v>
      </c>
      <c r="D2207">
        <v>41.9</v>
      </c>
      <c r="E2207">
        <v>141</v>
      </c>
      <c r="F2207">
        <v>9.9</v>
      </c>
      <c r="G2207">
        <v>135</v>
      </c>
      <c r="H2207" t="s">
        <v>5645</v>
      </c>
      <c r="I2207" t="s">
        <v>5827</v>
      </c>
      <c r="J2207" t="s">
        <v>5647</v>
      </c>
    </row>
    <row r="2208" spans="1:12">
      <c r="A2208" t="s">
        <v>5828</v>
      </c>
      <c r="B2208" t="s">
        <v>4092</v>
      </c>
      <c r="C2208">
        <v>42</v>
      </c>
      <c r="D2208">
        <v>18.8</v>
      </c>
      <c r="E2208">
        <v>140</v>
      </c>
      <c r="F2208">
        <v>58.7</v>
      </c>
      <c r="G2208">
        <v>27</v>
      </c>
      <c r="H2208" t="s">
        <v>5645</v>
      </c>
      <c r="I2208" t="s">
        <v>4093</v>
      </c>
      <c r="J2208" t="s">
        <v>5647</v>
      </c>
    </row>
    <row r="2209" spans="1:10">
      <c r="A2209" t="s">
        <v>5829</v>
      </c>
      <c r="B2209" t="s">
        <v>5830</v>
      </c>
      <c r="C2209">
        <v>33</v>
      </c>
      <c r="D2209">
        <v>15.1</v>
      </c>
      <c r="E2209">
        <v>134</v>
      </c>
      <c r="F2209">
        <v>10.6</v>
      </c>
      <c r="G2209">
        <v>55</v>
      </c>
      <c r="H2209" t="s">
        <v>5645</v>
      </c>
      <c r="I2209" t="s">
        <v>5831</v>
      </c>
      <c r="J2209" t="s">
        <v>5647</v>
      </c>
    </row>
    <row r="2210" spans="1:10">
      <c r="A2210" t="s">
        <v>5832</v>
      </c>
      <c r="B2210" t="s">
        <v>5833</v>
      </c>
      <c r="C2210">
        <v>41</v>
      </c>
      <c r="D2210">
        <v>17.100000000000001</v>
      </c>
      <c r="E2210">
        <v>141</v>
      </c>
      <c r="F2210">
        <v>12.7</v>
      </c>
      <c r="G2210">
        <v>3</v>
      </c>
      <c r="H2210" t="s">
        <v>5645</v>
      </c>
      <c r="I2210" t="s">
        <v>5834</v>
      </c>
      <c r="J2210" t="s">
        <v>5647</v>
      </c>
    </row>
    <row r="2211" spans="1:10">
      <c r="A2211" t="s">
        <v>5835</v>
      </c>
      <c r="B2211" t="s">
        <v>5836</v>
      </c>
      <c r="C2211">
        <v>36</v>
      </c>
      <c r="D2211">
        <v>39.799999999999997</v>
      </c>
      <c r="E2211">
        <v>138</v>
      </c>
      <c r="F2211">
        <v>11.5</v>
      </c>
      <c r="G2211">
        <v>411</v>
      </c>
      <c r="H2211" t="s">
        <v>5645</v>
      </c>
      <c r="I2211" t="s">
        <v>5837</v>
      </c>
      <c r="J2211" t="s">
        <v>5647</v>
      </c>
    </row>
    <row r="2212" spans="1:10">
      <c r="A2212" t="s">
        <v>5838</v>
      </c>
      <c r="B2212" t="s">
        <v>4197</v>
      </c>
      <c r="C2212">
        <v>32</v>
      </c>
      <c r="D2212">
        <v>44.1</v>
      </c>
      <c r="E2212">
        <v>129</v>
      </c>
      <c r="F2212">
        <v>52.1</v>
      </c>
      <c r="G2212">
        <v>29</v>
      </c>
      <c r="H2212" t="s">
        <v>5645</v>
      </c>
      <c r="I2212" t="s">
        <v>4198</v>
      </c>
      <c r="J2212" t="s">
        <v>5647</v>
      </c>
    </row>
    <row r="2213" spans="1:10">
      <c r="A2213" t="s">
        <v>5839</v>
      </c>
      <c r="B2213" t="s">
        <v>5840</v>
      </c>
      <c r="C2213">
        <v>26</v>
      </c>
      <c r="D2213">
        <v>35.6</v>
      </c>
      <c r="E2213">
        <v>127</v>
      </c>
      <c r="F2213">
        <v>58</v>
      </c>
      <c r="G2213">
        <v>2</v>
      </c>
      <c r="H2213" t="s">
        <v>5645</v>
      </c>
      <c r="I2213" t="s">
        <v>5841</v>
      </c>
      <c r="J2213" t="s">
        <v>5647</v>
      </c>
    </row>
    <row r="2214" spans="1:10">
      <c r="A2214" t="s">
        <v>5842</v>
      </c>
      <c r="B2214" t="s">
        <v>5843</v>
      </c>
      <c r="C2214">
        <v>35</v>
      </c>
      <c r="D2214">
        <v>10.1</v>
      </c>
      <c r="E2214">
        <v>136</v>
      </c>
      <c r="F2214">
        <v>57.9</v>
      </c>
      <c r="G2214">
        <v>32</v>
      </c>
      <c r="H2214" t="s">
        <v>5645</v>
      </c>
      <c r="I2214" t="s">
        <v>5844</v>
      </c>
      <c r="J2214" t="s">
        <v>5647</v>
      </c>
    </row>
    <row r="2215" spans="1:10">
      <c r="A2215" t="s">
        <v>5845</v>
      </c>
      <c r="B2215" t="s">
        <v>1507</v>
      </c>
      <c r="C2215">
        <v>26</v>
      </c>
      <c r="D2215">
        <v>12.4</v>
      </c>
      <c r="E2215">
        <v>127</v>
      </c>
      <c r="F2215">
        <v>41.2</v>
      </c>
      <c r="G2215">
        <v>18</v>
      </c>
      <c r="H2215" t="s">
        <v>5645</v>
      </c>
      <c r="I2215" t="s">
        <v>1508</v>
      </c>
      <c r="J2215" t="s">
        <v>5647</v>
      </c>
    </row>
    <row r="2216" spans="1:10">
      <c r="A2216" t="s">
        <v>5846</v>
      </c>
      <c r="B2216" t="s">
        <v>5847</v>
      </c>
      <c r="C2216">
        <v>34</v>
      </c>
      <c r="D2216">
        <v>41.6</v>
      </c>
      <c r="E2216">
        <v>135</v>
      </c>
      <c r="F2216">
        <v>49.6</v>
      </c>
      <c r="G2216">
        <v>83</v>
      </c>
      <c r="H2216" t="s">
        <v>5645</v>
      </c>
      <c r="I2216" t="s">
        <v>5848</v>
      </c>
      <c r="J2216" t="s">
        <v>5647</v>
      </c>
    </row>
    <row r="2217" spans="1:10">
      <c r="A2217" t="s">
        <v>5849</v>
      </c>
      <c r="B2217" t="s">
        <v>5850</v>
      </c>
      <c r="C2217">
        <v>28</v>
      </c>
      <c r="D2217">
        <v>22.8</v>
      </c>
      <c r="E2217">
        <v>129</v>
      </c>
      <c r="F2217">
        <v>29.8</v>
      </c>
      <c r="G2217">
        <v>30</v>
      </c>
      <c r="H2217" t="s">
        <v>5645</v>
      </c>
      <c r="I2217" t="s">
        <v>5851</v>
      </c>
      <c r="J2217" t="s">
        <v>5647</v>
      </c>
    </row>
    <row r="2218" spans="1:10">
      <c r="A2218" t="s">
        <v>5852</v>
      </c>
      <c r="B2218" t="s">
        <v>1648</v>
      </c>
      <c r="C2218">
        <v>43</v>
      </c>
      <c r="D2218">
        <v>19.899999999999999</v>
      </c>
      <c r="E2218">
        <v>145</v>
      </c>
      <c r="F2218">
        <v>35.200000000000003</v>
      </c>
      <c r="G2218">
        <v>25</v>
      </c>
      <c r="H2218" t="s">
        <v>5645</v>
      </c>
      <c r="I2218" t="s">
        <v>1649</v>
      </c>
      <c r="J2218" t="s">
        <v>5647</v>
      </c>
    </row>
    <row r="2219" spans="1:10">
      <c r="A2219" t="s">
        <v>5853</v>
      </c>
      <c r="B2219" t="s">
        <v>5854</v>
      </c>
      <c r="C2219">
        <v>37</v>
      </c>
      <c r="D2219">
        <v>54.8</v>
      </c>
      <c r="E2219">
        <v>139</v>
      </c>
      <c r="F2219">
        <v>2.9</v>
      </c>
      <c r="G2219">
        <v>1</v>
      </c>
      <c r="H2219" t="s">
        <v>5645</v>
      </c>
      <c r="I2219" t="s">
        <v>5855</v>
      </c>
      <c r="J2219" t="s">
        <v>5647</v>
      </c>
    </row>
    <row r="2220" spans="1:10">
      <c r="A2220" t="s">
        <v>5856</v>
      </c>
      <c r="B2220" t="s">
        <v>1876</v>
      </c>
      <c r="C2220">
        <v>36</v>
      </c>
      <c r="D2220">
        <v>44.5</v>
      </c>
      <c r="E2220">
        <v>139</v>
      </c>
      <c r="F2220">
        <v>30</v>
      </c>
      <c r="G2220">
        <v>1265</v>
      </c>
      <c r="H2220" t="s">
        <v>5645</v>
      </c>
      <c r="I2220" t="s">
        <v>1877</v>
      </c>
      <c r="J2220" t="s">
        <v>5647</v>
      </c>
    </row>
    <row r="2221" spans="1:10">
      <c r="A2221" t="s">
        <v>5857</v>
      </c>
      <c r="B2221" t="s">
        <v>4252</v>
      </c>
      <c r="C2221">
        <v>32</v>
      </c>
      <c r="D2221">
        <v>34.9</v>
      </c>
      <c r="E2221">
        <v>131</v>
      </c>
      <c r="F2221">
        <v>39.5</v>
      </c>
      <c r="G2221">
        <v>5</v>
      </c>
      <c r="H2221" t="s">
        <v>5645</v>
      </c>
      <c r="I2221" t="s">
        <v>4253</v>
      </c>
      <c r="J2221" t="s">
        <v>5647</v>
      </c>
    </row>
    <row r="2222" spans="1:10">
      <c r="A2222" t="s">
        <v>5858</v>
      </c>
      <c r="B2222" t="s">
        <v>5859</v>
      </c>
      <c r="C2222">
        <v>42</v>
      </c>
      <c r="D2222">
        <v>55.2</v>
      </c>
      <c r="E2222">
        <v>143</v>
      </c>
      <c r="F2222">
        <v>12.8</v>
      </c>
      <c r="G2222">
        <v>43</v>
      </c>
      <c r="H2222" t="s">
        <v>5645</v>
      </c>
      <c r="I2222" t="s">
        <v>5860</v>
      </c>
      <c r="J2222" t="s">
        <v>5647</v>
      </c>
    </row>
    <row r="2223" spans="1:10">
      <c r="A2223" t="s">
        <v>5861</v>
      </c>
      <c r="B2223" t="s">
        <v>5862</v>
      </c>
      <c r="C2223">
        <v>39</v>
      </c>
      <c r="D2223">
        <v>3.8</v>
      </c>
      <c r="E2223">
        <v>141</v>
      </c>
      <c r="F2223">
        <v>42.9</v>
      </c>
      <c r="G2223">
        <v>32</v>
      </c>
      <c r="H2223" t="s">
        <v>5645</v>
      </c>
      <c r="I2223" t="s">
        <v>5863</v>
      </c>
      <c r="J2223" t="s">
        <v>5647</v>
      </c>
    </row>
    <row r="2224" spans="1:10">
      <c r="A2224" t="s">
        <v>5864</v>
      </c>
      <c r="B2224" t="s">
        <v>5865</v>
      </c>
      <c r="C2224">
        <v>33</v>
      </c>
      <c r="D2224">
        <v>14.1</v>
      </c>
      <c r="E2224">
        <v>131</v>
      </c>
      <c r="F2224">
        <v>37.1</v>
      </c>
      <c r="G2224">
        <v>5</v>
      </c>
      <c r="H2224" t="s">
        <v>5645</v>
      </c>
      <c r="I2224" t="s">
        <v>5866</v>
      </c>
      <c r="J2224" t="s">
        <v>5647</v>
      </c>
    </row>
    <row r="2225" spans="1:12">
      <c r="A2225" t="s">
        <v>5867</v>
      </c>
      <c r="B2225" t="s">
        <v>4355</v>
      </c>
      <c r="C2225">
        <v>34</v>
      </c>
      <c r="D2225">
        <v>39.6</v>
      </c>
      <c r="E2225">
        <v>133</v>
      </c>
      <c r="F2225">
        <v>54.9</v>
      </c>
      <c r="G2225">
        <v>2</v>
      </c>
      <c r="H2225" t="s">
        <v>5645</v>
      </c>
      <c r="I2225" t="s">
        <v>4356</v>
      </c>
      <c r="J2225" t="s">
        <v>5647</v>
      </c>
    </row>
    <row r="2226" spans="1:12">
      <c r="A2226" t="s">
        <v>5868</v>
      </c>
      <c r="B2226" t="s">
        <v>830</v>
      </c>
      <c r="C2226">
        <v>34</v>
      </c>
      <c r="D2226">
        <v>36.299999999999997</v>
      </c>
      <c r="E2226">
        <v>138</v>
      </c>
      <c r="F2226">
        <v>12.7</v>
      </c>
      <c r="G2226">
        <v>21</v>
      </c>
      <c r="H2226" t="s">
        <v>5645</v>
      </c>
      <c r="I2226" t="s">
        <v>831</v>
      </c>
      <c r="J2226" t="s">
        <v>5647</v>
      </c>
    </row>
    <row r="2227" spans="1:12">
      <c r="A2227" t="s">
        <v>5869</v>
      </c>
      <c r="B2227" t="s">
        <v>5870</v>
      </c>
      <c r="C2227">
        <v>36</v>
      </c>
      <c r="D2227">
        <v>57.2</v>
      </c>
      <c r="E2227">
        <v>140</v>
      </c>
      <c r="F2227">
        <v>53.8</v>
      </c>
      <c r="G2227">
        <v>2</v>
      </c>
      <c r="H2227" t="s">
        <v>5645</v>
      </c>
      <c r="I2227" t="s">
        <v>5871</v>
      </c>
      <c r="J2227" t="s">
        <v>5647</v>
      </c>
    </row>
    <row r="2228" spans="1:12">
      <c r="A2228" t="s">
        <v>5872</v>
      </c>
      <c r="B2228" t="s">
        <v>4408</v>
      </c>
      <c r="C2228">
        <v>34</v>
      </c>
      <c r="D2228">
        <v>40.9</v>
      </c>
      <c r="E2228">
        <v>135</v>
      </c>
      <c r="F2228">
        <v>31.1</v>
      </c>
      <c r="G2228">
        <v>14</v>
      </c>
      <c r="H2228" t="s">
        <v>5645</v>
      </c>
      <c r="I2228" t="s">
        <v>4409</v>
      </c>
      <c r="J2228" t="s">
        <v>5647</v>
      </c>
    </row>
    <row r="2229" spans="1:12">
      <c r="A2229" t="s">
        <v>5873</v>
      </c>
      <c r="B2229" t="s">
        <v>5874</v>
      </c>
      <c r="C2229">
        <v>34</v>
      </c>
      <c r="D2229">
        <v>45</v>
      </c>
      <c r="E2229">
        <v>139</v>
      </c>
      <c r="F2229">
        <v>21.8</v>
      </c>
      <c r="G2229">
        <v>96</v>
      </c>
      <c r="H2229" t="s">
        <v>5645</v>
      </c>
      <c r="I2229" t="s">
        <v>2985</v>
      </c>
      <c r="J2229" t="s">
        <v>5647</v>
      </c>
    </row>
    <row r="2230" spans="1:12">
      <c r="A2230" t="s">
        <v>5875</v>
      </c>
      <c r="B2230" t="s">
        <v>5876</v>
      </c>
      <c r="C2230">
        <v>43</v>
      </c>
      <c r="D2230">
        <v>11</v>
      </c>
      <c r="E2230">
        <v>141</v>
      </c>
      <c r="F2230">
        <v>1.1000000000000001</v>
      </c>
      <c r="G2230">
        <v>24</v>
      </c>
      <c r="H2230" t="s">
        <v>5645</v>
      </c>
      <c r="I2230" t="s">
        <v>5877</v>
      </c>
      <c r="J2230" t="s">
        <v>5647</v>
      </c>
    </row>
    <row r="2231" spans="1:12">
      <c r="A2231" t="s">
        <v>5878</v>
      </c>
      <c r="B2231" t="s">
        <v>4438</v>
      </c>
      <c r="C2231">
        <v>34</v>
      </c>
      <c r="D2231">
        <v>4.2</v>
      </c>
      <c r="E2231">
        <v>136</v>
      </c>
      <c r="F2231">
        <v>11.5</v>
      </c>
      <c r="G2231">
        <v>18</v>
      </c>
      <c r="H2231" t="s">
        <v>5645</v>
      </c>
      <c r="I2231" t="s">
        <v>4439</v>
      </c>
      <c r="J2231" t="s">
        <v>5647</v>
      </c>
    </row>
    <row r="2232" spans="1:12">
      <c r="A2232" t="s">
        <v>5879</v>
      </c>
      <c r="B2232" t="s">
        <v>5880</v>
      </c>
      <c r="C2232">
        <v>43</v>
      </c>
      <c r="D2232">
        <v>56.7</v>
      </c>
      <c r="E2232">
        <v>141</v>
      </c>
      <c r="F2232">
        <v>38</v>
      </c>
      <c r="G2232">
        <v>3</v>
      </c>
      <c r="H2232" t="s">
        <v>5645</v>
      </c>
      <c r="I2232" t="s">
        <v>5881</v>
      </c>
      <c r="J2232" t="s">
        <v>5647</v>
      </c>
    </row>
    <row r="2233" spans="1:12">
      <c r="A2233" t="s">
        <v>5882</v>
      </c>
      <c r="B2233" t="s">
        <v>5883</v>
      </c>
      <c r="C2233">
        <v>33</v>
      </c>
      <c r="D2233">
        <v>15.9</v>
      </c>
      <c r="E2233">
        <v>130</v>
      </c>
      <c r="F2233">
        <v>18.3</v>
      </c>
      <c r="G2233">
        <v>4</v>
      </c>
      <c r="H2233" t="s">
        <v>5645</v>
      </c>
      <c r="I2233" t="s">
        <v>5884</v>
      </c>
      <c r="J2233" t="s">
        <v>5647</v>
      </c>
    </row>
    <row r="2234" spans="1:12">
      <c r="A2234" t="s">
        <v>5885</v>
      </c>
      <c r="B2234" t="s">
        <v>5886</v>
      </c>
      <c r="C2234">
        <v>36</v>
      </c>
      <c r="D2234">
        <v>12.3</v>
      </c>
      <c r="E2234">
        <v>133</v>
      </c>
      <c r="F2234">
        <v>20</v>
      </c>
      <c r="G2234">
        <v>15</v>
      </c>
      <c r="H2234" t="s">
        <v>5645</v>
      </c>
      <c r="I2234" t="s">
        <v>4204</v>
      </c>
      <c r="J2234" t="s">
        <v>5647</v>
      </c>
    </row>
    <row r="2235" spans="1:12">
      <c r="A2235" t="s">
        <v>5887</v>
      </c>
      <c r="B2235" t="s">
        <v>5888</v>
      </c>
      <c r="C2235">
        <v>35</v>
      </c>
      <c r="D2235">
        <v>32.700000000000003</v>
      </c>
      <c r="E2235">
        <v>133</v>
      </c>
      <c r="F2235">
        <v>14</v>
      </c>
      <c r="G2235">
        <v>9</v>
      </c>
      <c r="H2235" t="s">
        <v>5645</v>
      </c>
      <c r="I2235" t="s">
        <v>5889</v>
      </c>
      <c r="J2235" t="s">
        <v>5647</v>
      </c>
    </row>
    <row r="2236" spans="1:12">
      <c r="A2236" t="s">
        <v>5890</v>
      </c>
      <c r="B2236" t="s">
        <v>146</v>
      </c>
      <c r="C2236">
        <v>38</v>
      </c>
      <c r="D2236">
        <v>54.5</v>
      </c>
      <c r="E2236">
        <v>139</v>
      </c>
      <c r="F2236">
        <v>50.6</v>
      </c>
      <c r="G2236">
        <v>3</v>
      </c>
      <c r="H2236" t="s">
        <v>5645</v>
      </c>
      <c r="I2236" t="s">
        <v>147</v>
      </c>
      <c r="J2236" t="s">
        <v>5647</v>
      </c>
    </row>
    <row r="2237" spans="1:12">
      <c r="A2237" t="s">
        <v>5891</v>
      </c>
      <c r="B2237" t="s">
        <v>5892</v>
      </c>
      <c r="C2237">
        <v>43</v>
      </c>
      <c r="D2237">
        <v>3.6</v>
      </c>
      <c r="E2237">
        <v>141</v>
      </c>
      <c r="F2237">
        <v>19.7</v>
      </c>
      <c r="G2237">
        <v>18</v>
      </c>
      <c r="H2237" t="s">
        <v>5645</v>
      </c>
      <c r="I2237" t="s">
        <v>5893</v>
      </c>
      <c r="J2237" t="s">
        <v>5647</v>
      </c>
    </row>
    <row r="2238" spans="1:12">
      <c r="A2238" t="s">
        <v>5894</v>
      </c>
      <c r="B2238" t="s">
        <v>5895</v>
      </c>
      <c r="C2238">
        <v>33</v>
      </c>
      <c r="D2238">
        <v>9.3000000000000007</v>
      </c>
      <c r="E2238">
        <v>129</v>
      </c>
      <c r="F2238">
        <v>44</v>
      </c>
      <c r="G2238">
        <v>5</v>
      </c>
      <c r="H2238" t="s">
        <v>5645</v>
      </c>
      <c r="I2238" t="s">
        <v>5896</v>
      </c>
      <c r="L2238" s="1">
        <v>37334</v>
      </c>
    </row>
    <row r="2239" spans="1:12">
      <c r="A2239" t="s">
        <v>5897</v>
      </c>
      <c r="B2239" t="s">
        <v>5898</v>
      </c>
      <c r="C2239">
        <v>33</v>
      </c>
      <c r="D2239">
        <v>9.1999999999999993</v>
      </c>
      <c r="E2239">
        <v>129</v>
      </c>
      <c r="F2239">
        <v>43.9</v>
      </c>
      <c r="G2239">
        <v>5</v>
      </c>
      <c r="H2239" t="s">
        <v>5645</v>
      </c>
      <c r="I2239" t="s">
        <v>5899</v>
      </c>
      <c r="J2239" t="s">
        <v>5647</v>
      </c>
      <c r="K2239" s="1">
        <v>37335</v>
      </c>
    </row>
    <row r="2240" spans="1:12">
      <c r="A2240" t="s">
        <v>5900</v>
      </c>
      <c r="B2240" t="s">
        <v>4498</v>
      </c>
      <c r="C2240">
        <v>38</v>
      </c>
      <c r="D2240">
        <v>15.7</v>
      </c>
      <c r="E2240">
        <v>140</v>
      </c>
      <c r="F2240">
        <v>53.8</v>
      </c>
      <c r="G2240">
        <v>30</v>
      </c>
      <c r="H2240" t="s">
        <v>5645</v>
      </c>
      <c r="I2240" t="s">
        <v>4587</v>
      </c>
      <c r="J2240" t="s">
        <v>5647</v>
      </c>
    </row>
    <row r="2241" spans="1:10">
      <c r="A2241" t="s">
        <v>5901</v>
      </c>
      <c r="B2241" t="s">
        <v>5902</v>
      </c>
      <c r="C2241">
        <v>33</v>
      </c>
      <c r="D2241">
        <v>56.9</v>
      </c>
      <c r="E2241">
        <v>130</v>
      </c>
      <c r="F2241">
        <v>55.6</v>
      </c>
      <c r="G2241">
        <v>3</v>
      </c>
      <c r="H2241" t="s">
        <v>5645</v>
      </c>
      <c r="I2241" t="s">
        <v>5903</v>
      </c>
      <c r="J2241" t="s">
        <v>5647</v>
      </c>
    </row>
    <row r="2242" spans="1:10">
      <c r="A2242" t="s">
        <v>5904</v>
      </c>
      <c r="B2242" t="s">
        <v>5905</v>
      </c>
      <c r="C2242">
        <v>38</v>
      </c>
      <c r="D2242">
        <v>45.4</v>
      </c>
      <c r="E2242">
        <v>140</v>
      </c>
      <c r="F2242">
        <v>18.7</v>
      </c>
      <c r="G2242">
        <v>117</v>
      </c>
      <c r="H2242" t="s">
        <v>5645</v>
      </c>
      <c r="I2242" t="s">
        <v>5906</v>
      </c>
      <c r="J2242" t="s">
        <v>5647</v>
      </c>
    </row>
    <row r="2243" spans="1:10">
      <c r="A2243" t="s">
        <v>5907</v>
      </c>
      <c r="B2243" t="s">
        <v>5908</v>
      </c>
      <c r="C2243">
        <v>33</v>
      </c>
      <c r="D2243">
        <v>27.1</v>
      </c>
      <c r="E2243">
        <v>135</v>
      </c>
      <c r="F2243">
        <v>45.6</v>
      </c>
      <c r="G2243">
        <v>43</v>
      </c>
      <c r="H2243" t="s">
        <v>5645</v>
      </c>
      <c r="I2243" t="s">
        <v>5909</v>
      </c>
      <c r="J2243" t="s">
        <v>5647</v>
      </c>
    </row>
    <row r="2244" spans="1:10">
      <c r="A2244" t="s">
        <v>5910</v>
      </c>
      <c r="B2244" t="s">
        <v>4627</v>
      </c>
      <c r="C2244">
        <v>37</v>
      </c>
      <c r="D2244">
        <v>7.9</v>
      </c>
      <c r="E2244">
        <v>140</v>
      </c>
      <c r="F2244">
        <v>13</v>
      </c>
      <c r="G2244">
        <v>356</v>
      </c>
      <c r="H2244" t="s">
        <v>5645</v>
      </c>
      <c r="I2244" t="s">
        <v>5911</v>
      </c>
      <c r="J2244" t="s">
        <v>5647</v>
      </c>
    </row>
    <row r="2245" spans="1:10">
      <c r="A2245" t="s">
        <v>5912</v>
      </c>
      <c r="B2245" t="s">
        <v>3001</v>
      </c>
      <c r="C2245">
        <v>34</v>
      </c>
      <c r="D2245">
        <v>58.5</v>
      </c>
      <c r="E2245">
        <v>138</v>
      </c>
      <c r="F2245">
        <v>24.2</v>
      </c>
      <c r="G2245">
        <v>15</v>
      </c>
      <c r="H2245" t="s">
        <v>5645</v>
      </c>
      <c r="I2245" t="s">
        <v>3002</v>
      </c>
      <c r="J2245" t="s">
        <v>5647</v>
      </c>
    </row>
    <row r="2246" spans="1:10">
      <c r="A2246" t="s">
        <v>5913</v>
      </c>
      <c r="B2246" t="s">
        <v>5914</v>
      </c>
      <c r="C2246">
        <v>32</v>
      </c>
      <c r="D2246">
        <v>55.3</v>
      </c>
      <c r="E2246">
        <v>132</v>
      </c>
      <c r="F2246">
        <v>41.7</v>
      </c>
      <c r="G2246">
        <v>5</v>
      </c>
      <c r="H2246" t="s">
        <v>5645</v>
      </c>
      <c r="I2246" t="s">
        <v>5915</v>
      </c>
      <c r="J2246" t="s">
        <v>5647</v>
      </c>
    </row>
    <row r="2247" spans="1:10">
      <c r="A2247" t="s">
        <v>5916</v>
      </c>
      <c r="B2247" t="s">
        <v>2335</v>
      </c>
      <c r="C2247">
        <v>34</v>
      </c>
      <c r="D2247">
        <v>20.34</v>
      </c>
      <c r="E2247">
        <v>134</v>
      </c>
      <c r="F2247">
        <v>54.3</v>
      </c>
      <c r="G2247">
        <v>26</v>
      </c>
      <c r="H2247" t="s">
        <v>5645</v>
      </c>
      <c r="I2247" t="s">
        <v>5917</v>
      </c>
      <c r="J2247" t="s">
        <v>5647</v>
      </c>
    </row>
    <row r="2248" spans="1:10">
      <c r="A2248" t="s">
        <v>5918</v>
      </c>
      <c r="B2248" t="s">
        <v>5919</v>
      </c>
      <c r="C2248">
        <v>42</v>
      </c>
      <c r="D2248">
        <v>47.7</v>
      </c>
      <c r="E2248">
        <v>140</v>
      </c>
      <c r="F2248">
        <v>13.4</v>
      </c>
      <c r="G2248">
        <v>39</v>
      </c>
      <c r="H2248" t="s">
        <v>5645</v>
      </c>
      <c r="I2248" t="s">
        <v>5920</v>
      </c>
      <c r="J2248" t="s">
        <v>5647</v>
      </c>
    </row>
    <row r="2249" spans="1:10">
      <c r="A2249" t="s">
        <v>5921</v>
      </c>
      <c r="B2249" t="s">
        <v>5922</v>
      </c>
      <c r="C2249">
        <v>34</v>
      </c>
      <c r="D2249">
        <v>16.600000000000001</v>
      </c>
      <c r="E2249">
        <v>133</v>
      </c>
      <c r="F2249">
        <v>45.1</v>
      </c>
      <c r="G2249">
        <v>2</v>
      </c>
      <c r="H2249" t="s">
        <v>5645</v>
      </c>
      <c r="I2249" t="s">
        <v>5923</v>
      </c>
      <c r="J2249" t="s">
        <v>5647</v>
      </c>
    </row>
    <row r="2250" spans="1:10">
      <c r="A2250" t="s">
        <v>5924</v>
      </c>
      <c r="B2250" t="s">
        <v>5925</v>
      </c>
      <c r="C2250">
        <v>37</v>
      </c>
      <c r="D2250">
        <v>6.5</v>
      </c>
      <c r="E2250">
        <v>138</v>
      </c>
      <c r="F2250">
        <v>14.8</v>
      </c>
      <c r="G2250">
        <v>10</v>
      </c>
      <c r="H2250" t="s">
        <v>5645</v>
      </c>
      <c r="I2250" t="s">
        <v>5926</v>
      </c>
      <c r="J2250" t="s">
        <v>5647</v>
      </c>
    </row>
    <row r="2251" spans="1:10">
      <c r="A2251" t="s">
        <v>5927</v>
      </c>
      <c r="B2251" t="s">
        <v>5928</v>
      </c>
      <c r="C2251">
        <v>34</v>
      </c>
      <c r="D2251">
        <v>19</v>
      </c>
      <c r="E2251">
        <v>134</v>
      </c>
      <c r="F2251">
        <v>3.2</v>
      </c>
      <c r="G2251">
        <v>12</v>
      </c>
      <c r="H2251" t="s">
        <v>5645</v>
      </c>
      <c r="I2251" t="s">
        <v>5929</v>
      </c>
      <c r="J2251" t="s">
        <v>5647</v>
      </c>
    </row>
    <row r="2252" spans="1:10">
      <c r="A2252" t="s">
        <v>5930</v>
      </c>
      <c r="B2252" t="s">
        <v>4752</v>
      </c>
      <c r="C2252">
        <v>36</v>
      </c>
      <c r="D2252">
        <v>9.4</v>
      </c>
      <c r="E2252">
        <v>137</v>
      </c>
      <c r="F2252">
        <v>15.2</v>
      </c>
      <c r="G2252">
        <v>563</v>
      </c>
      <c r="H2252" t="s">
        <v>5645</v>
      </c>
      <c r="I2252" t="s">
        <v>4753</v>
      </c>
      <c r="J2252" t="s">
        <v>5647</v>
      </c>
    </row>
    <row r="2253" spans="1:10">
      <c r="A2253" t="s">
        <v>5931</v>
      </c>
      <c r="B2253" t="s">
        <v>5932</v>
      </c>
      <c r="C2253">
        <v>30</v>
      </c>
      <c r="D2253">
        <v>44.3</v>
      </c>
      <c r="E2253">
        <v>130</v>
      </c>
      <c r="F2253">
        <v>59.5</v>
      </c>
      <c r="G2253">
        <v>6</v>
      </c>
      <c r="H2253" t="s">
        <v>5645</v>
      </c>
      <c r="I2253" t="s">
        <v>5933</v>
      </c>
      <c r="J2253" t="s">
        <v>5647</v>
      </c>
    </row>
    <row r="2254" spans="1:10">
      <c r="A2254" t="s">
        <v>5934</v>
      </c>
      <c r="B2254" t="s">
        <v>2222</v>
      </c>
      <c r="C2254">
        <v>34</v>
      </c>
      <c r="D2254">
        <v>59.2</v>
      </c>
      <c r="E2254">
        <v>139</v>
      </c>
      <c r="F2254">
        <v>51.9</v>
      </c>
      <c r="G2254">
        <v>9</v>
      </c>
      <c r="H2254" t="s">
        <v>5645</v>
      </c>
      <c r="I2254" t="s">
        <v>4971</v>
      </c>
      <c r="J2254" t="s">
        <v>5647</v>
      </c>
    </row>
    <row r="2255" spans="1:10">
      <c r="A2255" t="s">
        <v>5935</v>
      </c>
      <c r="B2255" t="s">
        <v>4874</v>
      </c>
      <c r="C2255">
        <v>34</v>
      </c>
      <c r="D2255">
        <v>4.0999999999999996</v>
      </c>
      <c r="E2255">
        <v>134</v>
      </c>
      <c r="F2255">
        <v>34.4</v>
      </c>
      <c r="G2255">
        <v>2</v>
      </c>
      <c r="H2255" t="s">
        <v>5645</v>
      </c>
      <c r="I2255" t="s">
        <v>4875</v>
      </c>
      <c r="J2255" t="s">
        <v>5647</v>
      </c>
    </row>
    <row r="2256" spans="1:10">
      <c r="A2256" t="s">
        <v>5936</v>
      </c>
      <c r="B2256" t="s">
        <v>917</v>
      </c>
      <c r="C2256">
        <v>35</v>
      </c>
      <c r="D2256">
        <v>41.4</v>
      </c>
      <c r="E2256">
        <v>139</v>
      </c>
      <c r="F2256">
        <v>45.3</v>
      </c>
      <c r="G2256">
        <v>18</v>
      </c>
      <c r="H2256" t="s">
        <v>5645</v>
      </c>
      <c r="I2256" t="s">
        <v>919</v>
      </c>
      <c r="J2256" t="s">
        <v>5647</v>
      </c>
    </row>
    <row r="2257" spans="1:10">
      <c r="A2257" t="s">
        <v>5937</v>
      </c>
      <c r="B2257" t="s">
        <v>5938</v>
      </c>
      <c r="C2257">
        <v>42</v>
      </c>
      <c r="D2257">
        <v>37.4</v>
      </c>
      <c r="E2257">
        <v>141</v>
      </c>
      <c r="F2257">
        <v>32.799999999999997</v>
      </c>
      <c r="G2257">
        <v>7</v>
      </c>
      <c r="H2257" t="s">
        <v>5645</v>
      </c>
      <c r="I2257" t="s">
        <v>5939</v>
      </c>
      <c r="J2257" t="s">
        <v>5647</v>
      </c>
    </row>
    <row r="2258" spans="1:10">
      <c r="A2258" t="s">
        <v>5940</v>
      </c>
      <c r="B2258" t="s">
        <v>2219</v>
      </c>
      <c r="C2258">
        <v>35</v>
      </c>
      <c r="D2258">
        <v>29.3</v>
      </c>
      <c r="E2258">
        <v>134</v>
      </c>
      <c r="F2258">
        <v>14.2</v>
      </c>
      <c r="G2258">
        <v>8</v>
      </c>
      <c r="H2258" t="s">
        <v>5645</v>
      </c>
      <c r="I2258" t="s">
        <v>2220</v>
      </c>
      <c r="J2258" t="s">
        <v>5647</v>
      </c>
    </row>
    <row r="2259" spans="1:10">
      <c r="A2259" t="s">
        <v>5941</v>
      </c>
      <c r="B2259" t="s">
        <v>4885</v>
      </c>
      <c r="C2259">
        <v>36</v>
      </c>
      <c r="D2259">
        <v>42.6</v>
      </c>
      <c r="E2259">
        <v>137</v>
      </c>
      <c r="F2259">
        <v>12.1</v>
      </c>
      <c r="G2259">
        <v>6</v>
      </c>
      <c r="H2259" t="s">
        <v>5645</v>
      </c>
      <c r="I2259" t="s">
        <v>4886</v>
      </c>
      <c r="J2259" t="s">
        <v>5647</v>
      </c>
    </row>
    <row r="2260" spans="1:10">
      <c r="A2260" t="s">
        <v>5942</v>
      </c>
      <c r="B2260" t="s">
        <v>5943</v>
      </c>
      <c r="C2260">
        <v>35</v>
      </c>
      <c r="D2260">
        <v>32.200000000000003</v>
      </c>
      <c r="E2260">
        <v>134</v>
      </c>
      <c r="F2260">
        <v>49.3</v>
      </c>
      <c r="G2260">
        <v>21</v>
      </c>
      <c r="H2260" t="s">
        <v>5645</v>
      </c>
      <c r="I2260" t="s">
        <v>5944</v>
      </c>
      <c r="J2260" t="s">
        <v>5647</v>
      </c>
    </row>
    <row r="2261" spans="1:10">
      <c r="A2261" t="s">
        <v>5945</v>
      </c>
      <c r="B2261" t="s">
        <v>5946</v>
      </c>
      <c r="C2261">
        <v>34</v>
      </c>
      <c r="D2261">
        <v>44</v>
      </c>
      <c r="E2261">
        <v>136</v>
      </c>
      <c r="F2261">
        <v>31.2</v>
      </c>
      <c r="G2261">
        <v>3</v>
      </c>
      <c r="H2261" t="s">
        <v>5645</v>
      </c>
      <c r="I2261" t="s">
        <v>5947</v>
      </c>
      <c r="J2261" t="s">
        <v>5647</v>
      </c>
    </row>
    <row r="2262" spans="1:10">
      <c r="A2262" t="s">
        <v>5948</v>
      </c>
      <c r="B2262" t="s">
        <v>4892</v>
      </c>
      <c r="C2262">
        <v>35</v>
      </c>
      <c r="D2262">
        <v>39.200000000000003</v>
      </c>
      <c r="E2262">
        <v>136</v>
      </c>
      <c r="F2262">
        <v>3.7</v>
      </c>
      <c r="G2262">
        <v>3</v>
      </c>
      <c r="H2262" t="s">
        <v>5645</v>
      </c>
      <c r="I2262" t="s">
        <v>4893</v>
      </c>
      <c r="J2262" t="s">
        <v>5647</v>
      </c>
    </row>
    <row r="2263" spans="1:10">
      <c r="A2263" t="s">
        <v>5949</v>
      </c>
      <c r="B2263" t="s">
        <v>5950</v>
      </c>
      <c r="C2263">
        <v>35</v>
      </c>
      <c r="D2263">
        <v>3.9</v>
      </c>
      <c r="E2263">
        <v>134</v>
      </c>
      <c r="F2263">
        <v>0.5</v>
      </c>
      <c r="G2263">
        <v>100</v>
      </c>
      <c r="H2263" t="s">
        <v>5645</v>
      </c>
      <c r="I2263" t="s">
        <v>5951</v>
      </c>
      <c r="J2263" t="s">
        <v>5647</v>
      </c>
    </row>
    <row r="2264" spans="1:10">
      <c r="A2264" t="s">
        <v>5952</v>
      </c>
      <c r="B2264" t="s">
        <v>5953</v>
      </c>
      <c r="C2264">
        <v>34</v>
      </c>
      <c r="D2264">
        <v>46.2</v>
      </c>
      <c r="E2264">
        <v>136</v>
      </c>
      <c r="F2264">
        <v>8.8000000000000007</v>
      </c>
      <c r="G2264">
        <v>142</v>
      </c>
      <c r="H2264" t="s">
        <v>5645</v>
      </c>
      <c r="I2264" t="s">
        <v>5954</v>
      </c>
      <c r="J2264" t="s">
        <v>5647</v>
      </c>
    </row>
    <row r="2265" spans="1:10">
      <c r="A2265" t="s">
        <v>5955</v>
      </c>
      <c r="B2265" t="s">
        <v>5956</v>
      </c>
      <c r="C2265">
        <v>32</v>
      </c>
      <c r="D2265">
        <v>44.6</v>
      </c>
      <c r="E2265">
        <v>130</v>
      </c>
      <c r="F2265">
        <v>15.8</v>
      </c>
      <c r="G2265">
        <v>753</v>
      </c>
      <c r="H2265" t="s">
        <v>5645</v>
      </c>
      <c r="I2265" t="s">
        <v>5957</v>
      </c>
      <c r="J2265" t="s">
        <v>5647</v>
      </c>
    </row>
    <row r="2266" spans="1:10">
      <c r="A2266" t="s">
        <v>5958</v>
      </c>
      <c r="B2266" t="s">
        <v>5959</v>
      </c>
      <c r="C2266">
        <v>42</v>
      </c>
      <c r="D2266">
        <v>9.6999999999999993</v>
      </c>
      <c r="E2266">
        <v>142</v>
      </c>
      <c r="F2266">
        <v>46.7</v>
      </c>
      <c r="G2266">
        <v>2</v>
      </c>
      <c r="H2266" t="s">
        <v>5645</v>
      </c>
      <c r="I2266" t="s">
        <v>5960</v>
      </c>
      <c r="J2266" t="s">
        <v>5647</v>
      </c>
    </row>
    <row r="2267" spans="1:10">
      <c r="A2267" t="s">
        <v>5961</v>
      </c>
      <c r="B2267" t="s">
        <v>5012</v>
      </c>
      <c r="C2267">
        <v>36</v>
      </c>
      <c r="D2267">
        <v>33</v>
      </c>
      <c r="E2267">
        <v>139</v>
      </c>
      <c r="F2267">
        <v>52.1</v>
      </c>
      <c r="G2267">
        <v>117</v>
      </c>
      <c r="H2267" t="s">
        <v>5645</v>
      </c>
      <c r="I2267" t="s">
        <v>5013</v>
      </c>
      <c r="J2267" t="s">
        <v>5647</v>
      </c>
    </row>
    <row r="2268" spans="1:10">
      <c r="A2268" t="s">
        <v>5962</v>
      </c>
      <c r="B2268" t="s">
        <v>5963</v>
      </c>
      <c r="C2268">
        <v>33</v>
      </c>
      <c r="D2268">
        <v>13.6</v>
      </c>
      <c r="E2268">
        <v>132</v>
      </c>
      <c r="F2268">
        <v>33.200000000000003</v>
      </c>
      <c r="G2268">
        <v>1</v>
      </c>
      <c r="H2268" t="s">
        <v>5645</v>
      </c>
      <c r="I2268" t="s">
        <v>5964</v>
      </c>
      <c r="J2268" t="s">
        <v>5647</v>
      </c>
    </row>
    <row r="2269" spans="1:10">
      <c r="A2269" t="s">
        <v>5965</v>
      </c>
      <c r="B2269" t="s">
        <v>1956</v>
      </c>
      <c r="C2269">
        <v>37</v>
      </c>
      <c r="D2269">
        <v>23.6</v>
      </c>
      <c r="E2269">
        <v>136</v>
      </c>
      <c r="F2269">
        <v>53.7</v>
      </c>
      <c r="G2269">
        <v>22</v>
      </c>
      <c r="H2269" t="s">
        <v>5645</v>
      </c>
      <c r="I2269" t="s">
        <v>1957</v>
      </c>
      <c r="J2269" t="s">
        <v>5647</v>
      </c>
    </row>
    <row r="2270" spans="1:10">
      <c r="A2270" t="s">
        <v>5966</v>
      </c>
      <c r="B2270" t="s">
        <v>5967</v>
      </c>
      <c r="C2270">
        <v>37</v>
      </c>
      <c r="D2270">
        <v>29.3</v>
      </c>
      <c r="E2270">
        <v>139</v>
      </c>
      <c r="F2270">
        <v>54.6</v>
      </c>
      <c r="G2270">
        <v>212</v>
      </c>
      <c r="H2270" t="s">
        <v>5645</v>
      </c>
      <c r="I2270" t="s">
        <v>5968</v>
      </c>
      <c r="J2270" t="s">
        <v>5647</v>
      </c>
    </row>
    <row r="2271" spans="1:10">
      <c r="A2271" t="s">
        <v>5969</v>
      </c>
      <c r="B2271" t="s">
        <v>1959</v>
      </c>
      <c r="C2271">
        <v>34</v>
      </c>
      <c r="D2271">
        <v>13.8</v>
      </c>
      <c r="E2271">
        <v>135</v>
      </c>
      <c r="F2271">
        <v>9.8000000000000007</v>
      </c>
      <c r="G2271">
        <v>6</v>
      </c>
      <c r="H2271" t="s">
        <v>5645</v>
      </c>
      <c r="I2271" t="s">
        <v>1960</v>
      </c>
      <c r="J2271" t="s">
        <v>5647</v>
      </c>
    </row>
    <row r="2272" spans="1:10">
      <c r="A2272" t="s">
        <v>5970</v>
      </c>
      <c r="B2272" t="s">
        <v>5971</v>
      </c>
      <c r="C2272">
        <v>45</v>
      </c>
      <c r="D2272">
        <v>24.9</v>
      </c>
      <c r="E2272">
        <v>141</v>
      </c>
      <c r="F2272">
        <v>40.799999999999997</v>
      </c>
      <c r="G2272">
        <v>9</v>
      </c>
      <c r="H2272" t="s">
        <v>5645</v>
      </c>
      <c r="I2272" t="s">
        <v>5972</v>
      </c>
      <c r="J2272" t="s">
        <v>5647</v>
      </c>
    </row>
    <row r="2273" spans="1:12">
      <c r="A2273" t="s">
        <v>5973</v>
      </c>
      <c r="B2273" t="s">
        <v>5974</v>
      </c>
      <c r="C2273">
        <v>30</v>
      </c>
      <c r="D2273">
        <v>23.2</v>
      </c>
      <c r="E2273">
        <v>130</v>
      </c>
      <c r="F2273">
        <v>39.9</v>
      </c>
      <c r="G2273">
        <v>10</v>
      </c>
      <c r="H2273" t="s">
        <v>5645</v>
      </c>
      <c r="I2273" t="s">
        <v>5975</v>
      </c>
      <c r="J2273" t="s">
        <v>5647</v>
      </c>
    </row>
    <row r="2274" spans="1:12">
      <c r="A2274" t="s">
        <v>5976</v>
      </c>
      <c r="B2274" t="s">
        <v>5074</v>
      </c>
      <c r="C2274">
        <v>38</v>
      </c>
      <c r="D2274">
        <v>15.4</v>
      </c>
      <c r="E2274">
        <v>140</v>
      </c>
      <c r="F2274">
        <v>20.7</v>
      </c>
      <c r="G2274">
        <v>142</v>
      </c>
      <c r="H2274" t="s">
        <v>5645</v>
      </c>
      <c r="I2274" t="s">
        <v>5075</v>
      </c>
      <c r="J2274" t="s">
        <v>5647</v>
      </c>
    </row>
    <row r="2275" spans="1:12">
      <c r="A2275" t="s">
        <v>5977</v>
      </c>
      <c r="B2275" t="s">
        <v>5978</v>
      </c>
      <c r="C2275">
        <v>34</v>
      </c>
      <c r="D2275">
        <v>9.6</v>
      </c>
      <c r="E2275">
        <v>131</v>
      </c>
      <c r="F2275">
        <v>27.4</v>
      </c>
      <c r="G2275">
        <v>14</v>
      </c>
      <c r="H2275" t="s">
        <v>5645</v>
      </c>
      <c r="I2275" t="s">
        <v>5979</v>
      </c>
      <c r="J2275" t="s">
        <v>5647</v>
      </c>
    </row>
    <row r="2276" spans="1:12">
      <c r="A2276" t="s">
        <v>5980</v>
      </c>
      <c r="B2276" t="s">
        <v>3073</v>
      </c>
      <c r="C2276">
        <v>34</v>
      </c>
      <c r="D2276">
        <v>56.4</v>
      </c>
      <c r="E2276">
        <v>136</v>
      </c>
      <c r="F2276">
        <v>34.799999999999997</v>
      </c>
      <c r="G2276">
        <v>24</v>
      </c>
      <c r="H2276" t="s">
        <v>5645</v>
      </c>
      <c r="I2276" t="s">
        <v>3074</v>
      </c>
      <c r="L2276" s="1">
        <v>36725</v>
      </c>
    </row>
    <row r="2277" spans="1:12">
      <c r="A2277" t="s">
        <v>5981</v>
      </c>
      <c r="B2277" t="s">
        <v>3061</v>
      </c>
      <c r="C2277">
        <v>35</v>
      </c>
      <c r="D2277">
        <v>26.4</v>
      </c>
      <c r="E2277">
        <v>139</v>
      </c>
      <c r="F2277">
        <v>39.200000000000003</v>
      </c>
      <c r="G2277">
        <v>12</v>
      </c>
      <c r="H2277" t="s">
        <v>5645</v>
      </c>
      <c r="I2277" t="s">
        <v>3062</v>
      </c>
      <c r="J2277" t="s">
        <v>5647</v>
      </c>
    </row>
    <row r="2278" spans="1:12">
      <c r="A2278" t="s">
        <v>5982</v>
      </c>
      <c r="B2278" t="s">
        <v>5983</v>
      </c>
      <c r="C2278">
        <v>35</v>
      </c>
      <c r="D2278">
        <v>26.1</v>
      </c>
      <c r="E2278">
        <v>133</v>
      </c>
      <c r="F2278">
        <v>20.3</v>
      </c>
      <c r="G2278">
        <v>7</v>
      </c>
      <c r="H2278" t="s">
        <v>5645</v>
      </c>
      <c r="I2278" t="s">
        <v>5984</v>
      </c>
      <c r="J2278" t="s">
        <v>5647</v>
      </c>
    </row>
    <row r="2279" spans="1:12">
      <c r="A2279" t="s">
        <v>5985</v>
      </c>
      <c r="B2279" t="s">
        <v>1526</v>
      </c>
      <c r="C2279">
        <v>24</v>
      </c>
      <c r="D2279">
        <v>28</v>
      </c>
      <c r="E2279">
        <v>123</v>
      </c>
      <c r="F2279">
        <v>0.6</v>
      </c>
      <c r="G2279">
        <v>12</v>
      </c>
      <c r="H2279" t="s">
        <v>5645</v>
      </c>
      <c r="I2279" t="s">
        <v>1527</v>
      </c>
      <c r="J2279" t="s">
        <v>5647</v>
      </c>
    </row>
    <row r="2281" spans="1:12">
      <c r="A2281" t="s">
        <v>5986</v>
      </c>
      <c r="B2281" t="s">
        <v>2040</v>
      </c>
      <c r="C2281">
        <v>34</v>
      </c>
      <c r="D2281">
        <v>51.81</v>
      </c>
      <c r="E2281">
        <v>135</v>
      </c>
      <c r="F2281">
        <v>34.24</v>
      </c>
      <c r="G2281">
        <v>138</v>
      </c>
      <c r="H2281" t="s">
        <v>5987</v>
      </c>
      <c r="I2281" t="s">
        <v>2041</v>
      </c>
      <c r="J2281" s="1">
        <v>40365</v>
      </c>
    </row>
    <row r="2282" spans="1:12">
      <c r="A2282" t="s">
        <v>5988</v>
      </c>
      <c r="B2282" t="s">
        <v>5989</v>
      </c>
      <c r="C2282">
        <v>37</v>
      </c>
      <c r="D2282">
        <v>54.28</v>
      </c>
      <c r="E2282">
        <v>138</v>
      </c>
      <c r="F2282">
        <v>25.82</v>
      </c>
      <c r="G2282">
        <v>276</v>
      </c>
      <c r="H2282" t="s">
        <v>5987</v>
      </c>
      <c r="I2282" t="s">
        <v>5990</v>
      </c>
    </row>
    <row r="2283" spans="1:12">
      <c r="A2283" t="s">
        <v>5991</v>
      </c>
      <c r="B2283" t="s">
        <v>5992</v>
      </c>
      <c r="C2283">
        <v>28</v>
      </c>
      <c r="D2283">
        <v>9.43</v>
      </c>
      <c r="E2283">
        <v>129</v>
      </c>
      <c r="F2283">
        <v>18.010000000000002</v>
      </c>
      <c r="G2283">
        <v>12</v>
      </c>
      <c r="H2283" t="s">
        <v>5987</v>
      </c>
      <c r="I2283" t="s">
        <v>5993</v>
      </c>
      <c r="J2283" s="1">
        <v>40269</v>
      </c>
    </row>
    <row r="2284" spans="1:12">
      <c r="A2284" t="s">
        <v>5994</v>
      </c>
      <c r="B2284" t="s">
        <v>5995</v>
      </c>
      <c r="C2284">
        <v>32</v>
      </c>
      <c r="D2284">
        <v>27.05</v>
      </c>
      <c r="E2284">
        <v>139</v>
      </c>
      <c r="F2284">
        <v>46.44</v>
      </c>
      <c r="G2284">
        <v>85</v>
      </c>
      <c r="H2284" t="s">
        <v>5987</v>
      </c>
      <c r="I2284" t="s">
        <v>5996</v>
      </c>
    </row>
    <row r="2285" spans="1:12">
      <c r="A2285" t="s">
        <v>5997</v>
      </c>
      <c r="B2285" t="s">
        <v>1753</v>
      </c>
      <c r="C2285">
        <v>36</v>
      </c>
      <c r="D2285">
        <v>38.049999999999997</v>
      </c>
      <c r="E2285">
        <v>139</v>
      </c>
      <c r="F2285">
        <v>25.24</v>
      </c>
      <c r="G2285">
        <v>664</v>
      </c>
      <c r="H2285" t="s">
        <v>5987</v>
      </c>
      <c r="I2285" t="s">
        <v>1754</v>
      </c>
      <c r="J2285" s="1">
        <v>37977</v>
      </c>
    </row>
    <row r="2286" spans="1:12">
      <c r="A2286" t="s">
        <v>5998</v>
      </c>
      <c r="B2286" t="s">
        <v>5999</v>
      </c>
      <c r="C2286">
        <v>35</v>
      </c>
      <c r="D2286">
        <v>13.84</v>
      </c>
      <c r="E2286">
        <v>138</v>
      </c>
      <c r="F2286">
        <v>25.09</v>
      </c>
      <c r="G2286">
        <v>618</v>
      </c>
      <c r="H2286" t="s">
        <v>5987</v>
      </c>
      <c r="I2286" t="s">
        <v>6000</v>
      </c>
      <c r="J2286" s="1">
        <v>40362</v>
      </c>
    </row>
    <row r="2287" spans="1:12">
      <c r="A2287" t="s">
        <v>6001</v>
      </c>
      <c r="B2287" t="s">
        <v>2286</v>
      </c>
      <c r="C2287">
        <v>32</v>
      </c>
      <c r="D2287">
        <v>43.06</v>
      </c>
      <c r="E2287">
        <v>128</v>
      </c>
      <c r="F2287">
        <v>45.43</v>
      </c>
      <c r="G2287">
        <v>75</v>
      </c>
      <c r="H2287" t="s">
        <v>5987</v>
      </c>
      <c r="I2287" t="s">
        <v>2287</v>
      </c>
      <c r="J2287" s="1">
        <v>40396</v>
      </c>
    </row>
    <row r="2288" spans="1:12">
      <c r="A2288" t="s">
        <v>6002</v>
      </c>
      <c r="B2288" t="s">
        <v>55</v>
      </c>
      <c r="C2288">
        <v>39</v>
      </c>
      <c r="D2288">
        <v>57.33</v>
      </c>
      <c r="E2288">
        <v>140</v>
      </c>
      <c r="F2288">
        <v>6.68</v>
      </c>
      <c r="G2288">
        <v>105</v>
      </c>
      <c r="H2288" t="s">
        <v>5987</v>
      </c>
      <c r="I2288" t="s">
        <v>56</v>
      </c>
      <c r="J2288" s="1">
        <v>40378</v>
      </c>
    </row>
    <row r="2289" spans="1:10">
      <c r="A2289" t="s">
        <v>6003</v>
      </c>
      <c r="B2289" t="s">
        <v>1555</v>
      </c>
      <c r="C2289">
        <v>42</v>
      </c>
      <c r="D2289">
        <v>49.25</v>
      </c>
      <c r="E2289">
        <v>142</v>
      </c>
      <c r="F2289">
        <v>24.87</v>
      </c>
      <c r="G2289">
        <v>229</v>
      </c>
      <c r="H2289" t="s">
        <v>5987</v>
      </c>
      <c r="I2289" t="s">
        <v>1556</v>
      </c>
      <c r="J2289" s="1">
        <v>40361</v>
      </c>
    </row>
    <row r="2290" spans="1:10">
      <c r="A2290" t="s">
        <v>6004</v>
      </c>
      <c r="B2290" t="s">
        <v>2833</v>
      </c>
      <c r="C2290">
        <v>33</v>
      </c>
      <c r="D2290">
        <v>6.29</v>
      </c>
      <c r="E2290">
        <v>139</v>
      </c>
      <c r="F2290">
        <v>48.14</v>
      </c>
      <c r="G2290">
        <v>87</v>
      </c>
      <c r="H2290" t="s">
        <v>5987</v>
      </c>
      <c r="I2290" t="s">
        <v>2834</v>
      </c>
    </row>
    <row r="2291" spans="1:10">
      <c r="A2291" t="s">
        <v>6005</v>
      </c>
      <c r="B2291" t="s">
        <v>6006</v>
      </c>
      <c r="C2291">
        <v>37</v>
      </c>
      <c r="D2291">
        <v>13.48</v>
      </c>
      <c r="E2291">
        <v>140</v>
      </c>
      <c r="F2291">
        <v>52.66</v>
      </c>
      <c r="G2291">
        <v>615</v>
      </c>
      <c r="H2291" t="s">
        <v>5987</v>
      </c>
      <c r="I2291" t="s">
        <v>6007</v>
      </c>
      <c r="J2291" s="1">
        <v>40362</v>
      </c>
    </row>
    <row r="2292" spans="1:10">
      <c r="A2292" t="s">
        <v>6008</v>
      </c>
      <c r="B2292" t="s">
        <v>5892</v>
      </c>
      <c r="C2292">
        <v>42</v>
      </c>
      <c r="D2292">
        <v>58.03</v>
      </c>
      <c r="E2292">
        <v>141</v>
      </c>
      <c r="F2292">
        <v>13.72</v>
      </c>
      <c r="G2292">
        <v>190</v>
      </c>
      <c r="H2292" t="s">
        <v>5987</v>
      </c>
      <c r="I2292" t="s">
        <v>5893</v>
      </c>
      <c r="J2292" s="1">
        <v>40361</v>
      </c>
    </row>
    <row r="2293" spans="1:10">
      <c r="A2293" t="s">
        <v>6009</v>
      </c>
      <c r="B2293" t="s">
        <v>6010</v>
      </c>
      <c r="C2293">
        <v>24</v>
      </c>
      <c r="D2293">
        <v>24.71</v>
      </c>
      <c r="E2293">
        <v>124</v>
      </c>
      <c r="F2293">
        <v>10.73</v>
      </c>
      <c r="G2293">
        <v>78</v>
      </c>
      <c r="H2293" t="s">
        <v>5987</v>
      </c>
      <c r="I2293" t="s">
        <v>6011</v>
      </c>
      <c r="J2293" s="1">
        <v>40269</v>
      </c>
    </row>
    <row r="2294" spans="1:10">
      <c r="A2294" t="s">
        <v>6012</v>
      </c>
      <c r="B2294" t="s">
        <v>6013</v>
      </c>
      <c r="C2294">
        <v>42</v>
      </c>
      <c r="D2294">
        <v>23.57</v>
      </c>
      <c r="E2294">
        <v>140</v>
      </c>
      <c r="F2294">
        <v>8.44</v>
      </c>
      <c r="G2294">
        <v>50</v>
      </c>
      <c r="H2294" t="s">
        <v>5987</v>
      </c>
      <c r="I2294" t="s">
        <v>1568</v>
      </c>
      <c r="J2294" s="1">
        <v>40367</v>
      </c>
    </row>
    <row r="2295" spans="1:10">
      <c r="A2295" t="s">
        <v>6014</v>
      </c>
      <c r="B2295" t="s">
        <v>2313</v>
      </c>
      <c r="C2295">
        <v>33</v>
      </c>
      <c r="D2295">
        <v>28.21</v>
      </c>
      <c r="E2295">
        <v>131</v>
      </c>
      <c r="F2295">
        <v>18.37</v>
      </c>
      <c r="G2295">
        <v>169</v>
      </c>
      <c r="H2295" t="s">
        <v>5987</v>
      </c>
      <c r="I2295" t="s">
        <v>2314</v>
      </c>
      <c r="J2295" s="1">
        <v>40382</v>
      </c>
    </row>
    <row r="2296" spans="1:10">
      <c r="A2296" t="s">
        <v>6015</v>
      </c>
      <c r="B2296" t="s">
        <v>4874</v>
      </c>
      <c r="C2296">
        <v>34</v>
      </c>
      <c r="D2296">
        <v>3.64</v>
      </c>
      <c r="E2296">
        <v>134</v>
      </c>
      <c r="F2296">
        <v>27.32</v>
      </c>
      <c r="G2296">
        <v>27</v>
      </c>
      <c r="H2296" t="s">
        <v>5987</v>
      </c>
      <c r="I2296" t="s">
        <v>4875</v>
      </c>
      <c r="J2296" s="1">
        <v>40361</v>
      </c>
    </row>
    <row r="2297" spans="1:10">
      <c r="A2297" t="s">
        <v>6016</v>
      </c>
      <c r="B2297" t="s">
        <v>5074</v>
      </c>
      <c r="C2297">
        <v>40</v>
      </c>
      <c r="D2297">
        <v>7.3</v>
      </c>
      <c r="E2297">
        <v>141</v>
      </c>
      <c r="F2297">
        <v>35</v>
      </c>
      <c r="G2297">
        <v>429</v>
      </c>
      <c r="H2297" t="s">
        <v>5987</v>
      </c>
      <c r="I2297" t="s">
        <v>5075</v>
      </c>
      <c r="J2297" s="1">
        <v>40367</v>
      </c>
    </row>
    <row r="2298" spans="1:10">
      <c r="A2298" t="s">
        <v>6017</v>
      </c>
      <c r="B2298" t="s">
        <v>5747</v>
      </c>
      <c r="C2298">
        <v>34</v>
      </c>
      <c r="D2298">
        <v>8.15</v>
      </c>
      <c r="E2298">
        <v>129</v>
      </c>
      <c r="F2298">
        <v>12.4</v>
      </c>
      <c r="G2298">
        <v>386</v>
      </c>
      <c r="H2298" t="s">
        <v>5987</v>
      </c>
      <c r="I2298" t="s">
        <v>5748</v>
      </c>
      <c r="J2298" s="1">
        <v>40273</v>
      </c>
    </row>
    <row r="2299" spans="1:10">
      <c r="A2299" t="s">
        <v>6018</v>
      </c>
      <c r="B2299" t="s">
        <v>2879</v>
      </c>
      <c r="C2299">
        <v>34</v>
      </c>
      <c r="D2299">
        <v>55</v>
      </c>
      <c r="E2299">
        <v>138</v>
      </c>
      <c r="F2299">
        <v>59.63</v>
      </c>
      <c r="G2299">
        <v>263</v>
      </c>
      <c r="H2299" t="s">
        <v>5987</v>
      </c>
      <c r="I2299" t="s">
        <v>2880</v>
      </c>
      <c r="J2299" s="1">
        <v>40370</v>
      </c>
    </row>
    <row r="2300" spans="1:10">
      <c r="A2300" t="s">
        <v>6019</v>
      </c>
      <c r="B2300" t="s">
        <v>6020</v>
      </c>
      <c r="C2300">
        <v>26</v>
      </c>
      <c r="D2300">
        <v>45.4</v>
      </c>
      <c r="E2300">
        <v>128</v>
      </c>
      <c r="F2300">
        <v>12.92</v>
      </c>
      <c r="G2300">
        <v>104</v>
      </c>
      <c r="H2300" t="s">
        <v>5987</v>
      </c>
      <c r="I2300" t="s">
        <v>6021</v>
      </c>
      <c r="J2300" s="1">
        <v>40269</v>
      </c>
    </row>
    <row r="2301" spans="1:10">
      <c r="A2301" t="s">
        <v>6022</v>
      </c>
      <c r="B2301" t="s">
        <v>6023</v>
      </c>
      <c r="C2301">
        <v>33</v>
      </c>
      <c r="D2301">
        <v>51.91</v>
      </c>
      <c r="E2301">
        <v>135</v>
      </c>
      <c r="F2301">
        <v>53.44</v>
      </c>
      <c r="G2301">
        <v>66</v>
      </c>
      <c r="H2301" t="s">
        <v>5987</v>
      </c>
      <c r="I2301" t="s">
        <v>6024</v>
      </c>
      <c r="J2301" s="1">
        <v>40361</v>
      </c>
    </row>
    <row r="2302" spans="1:10">
      <c r="A2302" t="s">
        <v>6025</v>
      </c>
      <c r="B2302" t="s">
        <v>3886</v>
      </c>
      <c r="C2302">
        <v>33</v>
      </c>
      <c r="D2302">
        <v>40.69</v>
      </c>
      <c r="E2302">
        <v>135</v>
      </c>
      <c r="F2302">
        <v>29.39</v>
      </c>
      <c r="G2302">
        <v>153</v>
      </c>
      <c r="H2302" t="s">
        <v>5987</v>
      </c>
      <c r="I2302" t="s">
        <v>3887</v>
      </c>
      <c r="J2302" s="1">
        <v>40365</v>
      </c>
    </row>
    <row r="2303" spans="1:10">
      <c r="A2303" t="s">
        <v>6026</v>
      </c>
      <c r="B2303" t="s">
        <v>1582</v>
      </c>
      <c r="C2303">
        <v>42</v>
      </c>
      <c r="D2303">
        <v>14.35</v>
      </c>
      <c r="E2303">
        <v>142</v>
      </c>
      <c r="F2303">
        <v>57.75</v>
      </c>
      <c r="G2303">
        <v>177</v>
      </c>
      <c r="H2303" t="s">
        <v>5987</v>
      </c>
      <c r="I2303" t="s">
        <v>1583</v>
      </c>
      <c r="J2303" s="1">
        <v>40361</v>
      </c>
    </row>
    <row r="2304" spans="1:10">
      <c r="A2304" t="s">
        <v>6027</v>
      </c>
      <c r="B2304" t="s">
        <v>99</v>
      </c>
      <c r="C2304">
        <v>35</v>
      </c>
      <c r="D2304">
        <v>43.01</v>
      </c>
      <c r="E2304">
        <v>137</v>
      </c>
      <c r="F2304">
        <v>10.69</v>
      </c>
      <c r="G2304">
        <v>339</v>
      </c>
      <c r="H2304" t="s">
        <v>5987</v>
      </c>
      <c r="I2304" t="s">
        <v>100</v>
      </c>
      <c r="J2304" s="1">
        <v>37958</v>
      </c>
    </row>
    <row r="2305" spans="1:11">
      <c r="A2305" t="s">
        <v>6028</v>
      </c>
      <c r="B2305" t="s">
        <v>1585</v>
      </c>
      <c r="C2305">
        <v>43</v>
      </c>
      <c r="D2305">
        <v>45.75</v>
      </c>
      <c r="E2305">
        <v>143</v>
      </c>
      <c r="F2305">
        <v>42.5</v>
      </c>
      <c r="G2305">
        <v>158</v>
      </c>
      <c r="H2305" t="s">
        <v>5987</v>
      </c>
      <c r="I2305" t="s">
        <v>1586</v>
      </c>
      <c r="J2305" s="1">
        <v>40367</v>
      </c>
    </row>
    <row r="2306" spans="1:11">
      <c r="A2306" t="s">
        <v>6029</v>
      </c>
      <c r="B2306" t="s">
        <v>6030</v>
      </c>
      <c r="C2306">
        <v>34</v>
      </c>
      <c r="D2306">
        <v>52.43</v>
      </c>
      <c r="E2306">
        <v>138</v>
      </c>
      <c r="F2306">
        <v>3.77</v>
      </c>
      <c r="G2306">
        <v>259</v>
      </c>
      <c r="H2306" t="s">
        <v>5987</v>
      </c>
      <c r="I2306" t="s">
        <v>6031</v>
      </c>
      <c r="J2306" s="1">
        <v>37977</v>
      </c>
    </row>
    <row r="2307" spans="1:11">
      <c r="A2307" t="s">
        <v>6032</v>
      </c>
      <c r="B2307" t="s">
        <v>2849</v>
      </c>
      <c r="C2307">
        <v>38</v>
      </c>
      <c r="D2307">
        <v>15.51</v>
      </c>
      <c r="E2307">
        <v>140</v>
      </c>
      <c r="F2307">
        <v>35</v>
      </c>
      <c r="G2307">
        <v>319</v>
      </c>
      <c r="H2307" t="s">
        <v>5987</v>
      </c>
      <c r="I2307" t="s">
        <v>2850</v>
      </c>
      <c r="J2307" s="1">
        <v>40363</v>
      </c>
    </row>
    <row r="2308" spans="1:11">
      <c r="A2308" t="s">
        <v>6033</v>
      </c>
      <c r="B2308" t="s">
        <v>108</v>
      </c>
      <c r="C2308">
        <v>38</v>
      </c>
      <c r="D2308">
        <v>58.57</v>
      </c>
      <c r="E2308">
        <v>141</v>
      </c>
      <c r="F2308">
        <v>31.81</v>
      </c>
      <c r="G2308">
        <v>260</v>
      </c>
      <c r="H2308" t="s">
        <v>5987</v>
      </c>
      <c r="I2308" t="s">
        <v>11</v>
      </c>
      <c r="J2308" s="1">
        <v>40367</v>
      </c>
    </row>
    <row r="2309" spans="1:11">
      <c r="A2309" t="s">
        <v>6034</v>
      </c>
      <c r="B2309" t="s">
        <v>5779</v>
      </c>
      <c r="C2309">
        <v>42</v>
      </c>
      <c r="D2309">
        <v>58.92</v>
      </c>
      <c r="E2309">
        <v>144</v>
      </c>
      <c r="F2309">
        <v>29.11</v>
      </c>
      <c r="G2309">
        <v>18</v>
      </c>
      <c r="H2309" t="s">
        <v>5987</v>
      </c>
      <c r="I2309" t="s">
        <v>5780</v>
      </c>
      <c r="J2309" s="1">
        <v>40269</v>
      </c>
    </row>
    <row r="2310" spans="1:11">
      <c r="A2310" t="s">
        <v>6035</v>
      </c>
      <c r="B2310" t="s">
        <v>2363</v>
      </c>
      <c r="C2310">
        <v>30</v>
      </c>
      <c r="D2310">
        <v>22.69</v>
      </c>
      <c r="E2310">
        <v>130</v>
      </c>
      <c r="F2310">
        <v>24.59</v>
      </c>
      <c r="G2310">
        <v>310</v>
      </c>
      <c r="H2310" t="s">
        <v>5987</v>
      </c>
      <c r="I2310" t="s">
        <v>2364</v>
      </c>
      <c r="J2310" s="1">
        <v>40360</v>
      </c>
    </row>
    <row r="2311" spans="1:11">
      <c r="A2311" t="s">
        <v>6036</v>
      </c>
      <c r="B2311" t="s">
        <v>1852</v>
      </c>
      <c r="C2311">
        <v>37</v>
      </c>
      <c r="D2311">
        <v>17.86</v>
      </c>
      <c r="E2311">
        <v>138</v>
      </c>
      <c r="F2311">
        <v>30.86</v>
      </c>
      <c r="G2311">
        <v>250</v>
      </c>
      <c r="H2311" t="s">
        <v>5987</v>
      </c>
      <c r="I2311" t="s">
        <v>1853</v>
      </c>
      <c r="J2311" s="1">
        <v>40613</v>
      </c>
    </row>
    <row r="2312" spans="1:11">
      <c r="A2312" t="s">
        <v>6037</v>
      </c>
      <c r="B2312" t="s">
        <v>727</v>
      </c>
      <c r="C2312">
        <v>34</v>
      </c>
      <c r="D2312">
        <v>12.34</v>
      </c>
      <c r="E2312">
        <v>139</v>
      </c>
      <c r="F2312">
        <v>8.91</v>
      </c>
      <c r="G2312">
        <v>193</v>
      </c>
      <c r="H2312" t="s">
        <v>5987</v>
      </c>
      <c r="I2312" t="s">
        <v>728</v>
      </c>
      <c r="J2312" s="1">
        <v>40272</v>
      </c>
    </row>
    <row r="2313" spans="1:11">
      <c r="A2313" t="s">
        <v>6038</v>
      </c>
      <c r="B2313" t="s">
        <v>1731</v>
      </c>
      <c r="C2313">
        <v>41</v>
      </c>
      <c r="D2313">
        <v>9.7100000000000009</v>
      </c>
      <c r="E2313">
        <v>140</v>
      </c>
      <c r="F2313">
        <v>24.64</v>
      </c>
      <c r="G2313">
        <v>81</v>
      </c>
      <c r="H2313" t="s">
        <v>5987</v>
      </c>
      <c r="I2313" t="s">
        <v>1732</v>
      </c>
      <c r="J2313" s="1">
        <v>40615</v>
      </c>
      <c r="K2313" s="1">
        <v>40615</v>
      </c>
    </row>
    <row r="2314" spans="1:11">
      <c r="A2314" t="s">
        <v>6039</v>
      </c>
      <c r="B2314" t="s">
        <v>1542</v>
      </c>
      <c r="C2314">
        <v>35</v>
      </c>
      <c r="D2314">
        <v>13.43</v>
      </c>
      <c r="E2314">
        <v>137</v>
      </c>
      <c r="F2314">
        <v>21.73</v>
      </c>
      <c r="G2314">
        <v>200</v>
      </c>
      <c r="H2314" t="s">
        <v>5987</v>
      </c>
      <c r="I2314" t="s">
        <v>2788</v>
      </c>
      <c r="J2314" s="1">
        <v>40363</v>
      </c>
    </row>
    <row r="2315" spans="1:11">
      <c r="A2315" t="s">
        <v>6040</v>
      </c>
      <c r="B2315" t="s">
        <v>4168</v>
      </c>
      <c r="C2315">
        <v>44</v>
      </c>
      <c r="D2315">
        <v>48.1</v>
      </c>
      <c r="E2315">
        <v>142</v>
      </c>
      <c r="F2315">
        <v>5.09</v>
      </c>
      <c r="G2315">
        <v>31</v>
      </c>
      <c r="H2315" t="s">
        <v>5987</v>
      </c>
      <c r="I2315" t="s">
        <v>4169</v>
      </c>
    </row>
    <row r="2316" spans="1:11">
      <c r="A2316" t="s">
        <v>6041</v>
      </c>
      <c r="B2316" t="s">
        <v>1648</v>
      </c>
      <c r="C2316">
        <v>43</v>
      </c>
      <c r="D2316">
        <v>22.04</v>
      </c>
      <c r="E2316">
        <v>145</v>
      </c>
      <c r="F2316">
        <v>44.27</v>
      </c>
      <c r="G2316">
        <v>20</v>
      </c>
      <c r="H2316" t="s">
        <v>5987</v>
      </c>
      <c r="I2316" t="s">
        <v>1649</v>
      </c>
      <c r="J2316" s="1">
        <v>40363</v>
      </c>
    </row>
    <row r="2317" spans="1:11">
      <c r="A2317" t="s">
        <v>6042</v>
      </c>
      <c r="B2317" t="s">
        <v>4223</v>
      </c>
      <c r="C2317">
        <v>34</v>
      </c>
      <c r="D2317">
        <v>9.94</v>
      </c>
      <c r="E2317">
        <v>135</v>
      </c>
      <c r="F2317">
        <v>20.87</v>
      </c>
      <c r="G2317">
        <v>95</v>
      </c>
      <c r="H2317" t="s">
        <v>5987</v>
      </c>
      <c r="I2317" t="s">
        <v>4224</v>
      </c>
      <c r="J2317" s="1">
        <v>37958</v>
      </c>
    </row>
    <row r="2318" spans="1:11">
      <c r="A2318" t="s">
        <v>6043</v>
      </c>
      <c r="B2318" t="s">
        <v>6044</v>
      </c>
      <c r="C2318">
        <v>44</v>
      </c>
      <c r="D2318">
        <v>19.309999999999999</v>
      </c>
      <c r="E2318">
        <v>142</v>
      </c>
      <c r="F2318">
        <v>56.3</v>
      </c>
      <c r="G2318">
        <v>126</v>
      </c>
      <c r="H2318" t="s">
        <v>5987</v>
      </c>
      <c r="I2318" t="s">
        <v>6045</v>
      </c>
      <c r="J2318" s="1">
        <v>40272</v>
      </c>
    </row>
    <row r="2319" spans="1:11">
      <c r="A2319" t="s">
        <v>6046</v>
      </c>
      <c r="B2319" t="s">
        <v>6047</v>
      </c>
      <c r="C2319">
        <v>34</v>
      </c>
      <c r="D2319">
        <v>46.09</v>
      </c>
      <c r="E2319">
        <v>133</v>
      </c>
      <c r="F2319">
        <v>31.95</v>
      </c>
      <c r="G2319">
        <v>201</v>
      </c>
      <c r="H2319" t="s">
        <v>5987</v>
      </c>
      <c r="I2319" t="s">
        <v>6048</v>
      </c>
      <c r="J2319" s="1">
        <v>40382</v>
      </c>
    </row>
    <row r="2320" spans="1:11">
      <c r="A2320" t="s">
        <v>6049</v>
      </c>
      <c r="B2320" t="s">
        <v>131</v>
      </c>
      <c r="C2320">
        <v>34</v>
      </c>
      <c r="D2320">
        <v>20.420000000000002</v>
      </c>
      <c r="E2320">
        <v>132</v>
      </c>
      <c r="F2320">
        <v>0.11</v>
      </c>
      <c r="G2320">
        <v>205</v>
      </c>
      <c r="H2320" t="s">
        <v>5987</v>
      </c>
      <c r="I2320" t="s">
        <v>6050</v>
      </c>
      <c r="J2320" s="1">
        <v>40382</v>
      </c>
    </row>
    <row r="2321" spans="1:10">
      <c r="A2321" t="s">
        <v>6051</v>
      </c>
      <c r="B2321" t="s">
        <v>6052</v>
      </c>
      <c r="C2321">
        <v>33</v>
      </c>
      <c r="D2321">
        <v>49.63</v>
      </c>
      <c r="E2321">
        <v>133</v>
      </c>
      <c r="F2321">
        <v>28.14</v>
      </c>
      <c r="G2321">
        <v>828</v>
      </c>
      <c r="H2321" t="s">
        <v>5987</v>
      </c>
      <c r="I2321" t="s">
        <v>5361</v>
      </c>
      <c r="J2321" s="1">
        <v>41289</v>
      </c>
    </row>
    <row r="2322" spans="1:10">
      <c r="A2322" t="s">
        <v>6053</v>
      </c>
      <c r="B2322" t="s">
        <v>6054</v>
      </c>
      <c r="C2322">
        <v>36</v>
      </c>
      <c r="D2322">
        <v>9.34</v>
      </c>
      <c r="E2322">
        <v>138</v>
      </c>
      <c r="F2322">
        <v>58.93</v>
      </c>
      <c r="G2322">
        <v>480</v>
      </c>
      <c r="H2322" t="s">
        <v>5987</v>
      </c>
      <c r="I2322" t="s">
        <v>6055</v>
      </c>
      <c r="J2322" s="1">
        <v>40362</v>
      </c>
    </row>
    <row r="2323" spans="1:10">
      <c r="A2323" t="s">
        <v>6056</v>
      </c>
      <c r="B2323" t="s">
        <v>6057</v>
      </c>
      <c r="C2323">
        <v>40</v>
      </c>
      <c r="D2323">
        <v>28.13</v>
      </c>
      <c r="E2323">
        <v>140</v>
      </c>
      <c r="F2323">
        <v>30.58</v>
      </c>
      <c r="G2323">
        <v>205</v>
      </c>
      <c r="H2323" t="s">
        <v>5987</v>
      </c>
      <c r="I2323" t="s">
        <v>4436</v>
      </c>
      <c r="J2323" s="1">
        <v>41067</v>
      </c>
    </row>
    <row r="2324" spans="1:10">
      <c r="A2324" t="s">
        <v>6058</v>
      </c>
      <c r="B2324" t="s">
        <v>6059</v>
      </c>
      <c r="C2324">
        <v>27</v>
      </c>
      <c r="D2324">
        <v>5.9</v>
      </c>
      <c r="E2324">
        <v>142</v>
      </c>
      <c r="F2324">
        <v>11.77</v>
      </c>
      <c r="G2324">
        <v>11</v>
      </c>
      <c r="H2324" t="s">
        <v>5987</v>
      </c>
      <c r="I2324" t="s">
        <v>6060</v>
      </c>
    </row>
    <row r="2325" spans="1:10">
      <c r="A2325" t="s">
        <v>6061</v>
      </c>
      <c r="B2325" t="s">
        <v>5886</v>
      </c>
      <c r="C2325">
        <v>36</v>
      </c>
      <c r="D2325">
        <v>15.32</v>
      </c>
      <c r="E2325">
        <v>133</v>
      </c>
      <c r="F2325">
        <v>18.3</v>
      </c>
      <c r="G2325">
        <v>72</v>
      </c>
      <c r="H2325" t="s">
        <v>5987</v>
      </c>
      <c r="I2325" t="s">
        <v>4204</v>
      </c>
    </row>
    <row r="2326" spans="1:10">
      <c r="A2326" t="s">
        <v>6062</v>
      </c>
      <c r="B2326" t="s">
        <v>6063</v>
      </c>
      <c r="C2326">
        <v>33</v>
      </c>
      <c r="D2326">
        <v>30.31</v>
      </c>
      <c r="E2326">
        <v>130</v>
      </c>
      <c r="F2326">
        <v>15.18</v>
      </c>
      <c r="G2326">
        <v>260</v>
      </c>
      <c r="H2326" t="s">
        <v>5987</v>
      </c>
      <c r="I2326" t="s">
        <v>2330</v>
      </c>
      <c r="J2326" s="1">
        <v>40382</v>
      </c>
    </row>
    <row r="2327" spans="1:10">
      <c r="A2327" t="s">
        <v>6064</v>
      </c>
      <c r="B2327" t="s">
        <v>143</v>
      </c>
      <c r="C2327">
        <v>37</v>
      </c>
      <c r="D2327">
        <v>58.1</v>
      </c>
      <c r="E2327">
        <v>139</v>
      </c>
      <c r="F2327">
        <v>27.01</v>
      </c>
      <c r="G2327">
        <v>130</v>
      </c>
      <c r="H2327" t="s">
        <v>5987</v>
      </c>
      <c r="I2327" t="s">
        <v>144</v>
      </c>
      <c r="J2327" s="1">
        <v>40634</v>
      </c>
    </row>
    <row r="2328" spans="1:10">
      <c r="A2328" t="s">
        <v>6065</v>
      </c>
      <c r="B2328" t="s">
        <v>6066</v>
      </c>
      <c r="C2328">
        <v>35</v>
      </c>
      <c r="D2328">
        <v>30.58</v>
      </c>
      <c r="E2328">
        <v>138</v>
      </c>
      <c r="F2328">
        <v>56.66</v>
      </c>
      <c r="G2328">
        <v>785</v>
      </c>
      <c r="H2328" t="s">
        <v>5987</v>
      </c>
      <c r="I2328" t="s">
        <v>6067</v>
      </c>
      <c r="J2328" s="1">
        <v>41280</v>
      </c>
    </row>
    <row r="2329" spans="1:10">
      <c r="A2329" t="s">
        <v>6068</v>
      </c>
      <c r="B2329" t="s">
        <v>6069</v>
      </c>
      <c r="C2329">
        <v>44</v>
      </c>
      <c r="D2329">
        <v>3.38</v>
      </c>
      <c r="E2329">
        <v>144</v>
      </c>
      <c r="F2329">
        <v>59.66</v>
      </c>
      <c r="G2329">
        <v>111</v>
      </c>
      <c r="H2329" t="s">
        <v>5987</v>
      </c>
      <c r="I2329" t="s">
        <v>6070</v>
      </c>
    </row>
    <row r="2330" spans="1:10">
      <c r="A2330" t="s">
        <v>6071</v>
      </c>
      <c r="B2330" t="s">
        <v>2369</v>
      </c>
      <c r="C2330">
        <v>31</v>
      </c>
      <c r="D2330">
        <v>58.19</v>
      </c>
      <c r="E2330">
        <v>130</v>
      </c>
      <c r="F2330">
        <v>20.92</v>
      </c>
      <c r="G2330">
        <v>655</v>
      </c>
      <c r="H2330" t="s">
        <v>5987</v>
      </c>
      <c r="I2330" t="s">
        <v>2370</v>
      </c>
    </row>
    <row r="2331" spans="1:10">
      <c r="A2331" t="s">
        <v>6072</v>
      </c>
      <c r="B2331" t="s">
        <v>6073</v>
      </c>
      <c r="C2331">
        <v>36</v>
      </c>
      <c r="D2331">
        <v>12.11</v>
      </c>
      <c r="E2331">
        <v>136</v>
      </c>
      <c r="F2331">
        <v>37.82</v>
      </c>
      <c r="G2331">
        <v>473</v>
      </c>
      <c r="H2331" t="s">
        <v>5987</v>
      </c>
      <c r="I2331" t="s">
        <v>6074</v>
      </c>
      <c r="J2331" s="1">
        <v>40365</v>
      </c>
    </row>
    <row r="2332" spans="1:10">
      <c r="A2332" t="s">
        <v>6075</v>
      </c>
      <c r="B2332" t="s">
        <v>6076</v>
      </c>
      <c r="C2332">
        <v>32</v>
      </c>
      <c r="D2332">
        <v>53.22</v>
      </c>
      <c r="E2332">
        <v>129</v>
      </c>
      <c r="F2332">
        <v>43.42</v>
      </c>
      <c r="G2332">
        <v>145</v>
      </c>
      <c r="H2332" t="s">
        <v>5987</v>
      </c>
      <c r="I2332" t="s">
        <v>6077</v>
      </c>
      <c r="J2332" s="1">
        <v>40269</v>
      </c>
    </row>
    <row r="2333" spans="1:10">
      <c r="A2333" t="s">
        <v>6078</v>
      </c>
      <c r="B2333" t="s">
        <v>4915</v>
      </c>
      <c r="C2333">
        <v>31</v>
      </c>
      <c r="D2333">
        <v>11.68</v>
      </c>
      <c r="E2333">
        <v>130</v>
      </c>
      <c r="F2333">
        <v>54.56</v>
      </c>
      <c r="G2333">
        <v>506</v>
      </c>
      <c r="H2333" t="s">
        <v>5987</v>
      </c>
      <c r="I2333" t="s">
        <v>4916</v>
      </c>
      <c r="J2333" s="1">
        <v>40371</v>
      </c>
    </row>
    <row r="2334" spans="1:10">
      <c r="A2334" t="s">
        <v>6079</v>
      </c>
      <c r="B2334" t="s">
        <v>4735</v>
      </c>
      <c r="C2334">
        <v>35</v>
      </c>
      <c r="D2334">
        <v>11.08</v>
      </c>
      <c r="E2334">
        <v>136</v>
      </c>
      <c r="F2334">
        <v>20.3</v>
      </c>
      <c r="G2334">
        <v>299</v>
      </c>
      <c r="H2334" t="s">
        <v>5987</v>
      </c>
      <c r="I2334" t="s">
        <v>4736</v>
      </c>
      <c r="J2334" s="1">
        <v>40365</v>
      </c>
    </row>
    <row r="2335" spans="1:10">
      <c r="A2335" t="s">
        <v>6080</v>
      </c>
      <c r="B2335" t="s">
        <v>4846</v>
      </c>
      <c r="C2335">
        <v>33</v>
      </c>
      <c r="D2335">
        <v>58.4</v>
      </c>
      <c r="E2335">
        <v>132</v>
      </c>
      <c r="F2335">
        <v>55.91</v>
      </c>
      <c r="G2335">
        <v>300</v>
      </c>
      <c r="H2335" t="s">
        <v>5987</v>
      </c>
      <c r="I2335" t="s">
        <v>6081</v>
      </c>
      <c r="J2335" s="1">
        <v>37958</v>
      </c>
    </row>
    <row r="2336" spans="1:10">
      <c r="A2336" t="s">
        <v>6082</v>
      </c>
      <c r="B2336" t="s">
        <v>2344</v>
      </c>
      <c r="C2336">
        <v>32</v>
      </c>
      <c r="D2336">
        <v>49.07</v>
      </c>
      <c r="E2336">
        <v>131</v>
      </c>
      <c r="F2336">
        <v>23.25</v>
      </c>
      <c r="G2336">
        <v>749</v>
      </c>
      <c r="H2336" t="s">
        <v>5987</v>
      </c>
      <c r="I2336" t="s">
        <v>2345</v>
      </c>
      <c r="J2336" s="1">
        <v>40382</v>
      </c>
    </row>
    <row r="2337" spans="1:10">
      <c r="A2337" t="s">
        <v>6083</v>
      </c>
      <c r="B2337" t="s">
        <v>2375</v>
      </c>
      <c r="C2337">
        <v>31</v>
      </c>
      <c r="D2337">
        <v>53.59</v>
      </c>
      <c r="E2337">
        <v>131</v>
      </c>
      <c r="F2337">
        <v>13.93</v>
      </c>
      <c r="G2337">
        <v>88</v>
      </c>
      <c r="H2337" t="s">
        <v>5987</v>
      </c>
      <c r="I2337" t="s">
        <v>2376</v>
      </c>
      <c r="J2337" s="1">
        <v>40371</v>
      </c>
    </row>
    <row r="2338" spans="1:10">
      <c r="A2338" t="s">
        <v>6084</v>
      </c>
      <c r="B2338" t="s">
        <v>6085</v>
      </c>
      <c r="C2338">
        <v>32</v>
      </c>
      <c r="D2338">
        <v>36.380000000000003</v>
      </c>
      <c r="E2338">
        <v>130</v>
      </c>
      <c r="F2338">
        <v>54.91</v>
      </c>
      <c r="G2338">
        <v>285</v>
      </c>
      <c r="H2338" t="s">
        <v>5987</v>
      </c>
      <c r="I2338" t="s">
        <v>6086</v>
      </c>
      <c r="J2338" s="1">
        <v>40396</v>
      </c>
    </row>
    <row r="2339" spans="1:10">
      <c r="A2339" t="s">
        <v>6087</v>
      </c>
      <c r="B2339" t="s">
        <v>1734</v>
      </c>
      <c r="C2339">
        <v>41</v>
      </c>
      <c r="D2339">
        <v>6.1</v>
      </c>
      <c r="E2339">
        <v>141</v>
      </c>
      <c r="F2339">
        <v>22.99</v>
      </c>
      <c r="G2339">
        <v>120</v>
      </c>
      <c r="H2339" t="s">
        <v>5987</v>
      </c>
      <c r="I2339" t="s">
        <v>1735</v>
      </c>
      <c r="J2339" s="1">
        <v>40361</v>
      </c>
    </row>
    <row r="2340" spans="1:10">
      <c r="A2340" t="s">
        <v>6088</v>
      </c>
      <c r="B2340" t="s">
        <v>6089</v>
      </c>
      <c r="C2340">
        <v>33</v>
      </c>
      <c r="D2340">
        <v>10.69</v>
      </c>
      <c r="E2340">
        <v>132</v>
      </c>
      <c r="F2340">
        <v>49.2</v>
      </c>
      <c r="G2340">
        <v>143</v>
      </c>
      <c r="H2340" t="s">
        <v>5987</v>
      </c>
      <c r="I2340" t="s">
        <v>6090</v>
      </c>
      <c r="J2340" s="1">
        <v>40420</v>
      </c>
    </row>
    <row r="2341" spans="1:10">
      <c r="A2341" t="s">
        <v>6091</v>
      </c>
      <c r="B2341" t="s">
        <v>1532</v>
      </c>
      <c r="C2341">
        <v>36</v>
      </c>
      <c r="D2341">
        <v>12.85</v>
      </c>
      <c r="E2341">
        <v>140</v>
      </c>
      <c r="F2341">
        <v>5.39</v>
      </c>
      <c r="G2341">
        <v>174</v>
      </c>
      <c r="H2341" t="s">
        <v>5987</v>
      </c>
      <c r="I2341" t="s">
        <v>1533</v>
      </c>
      <c r="J2341" s="1">
        <v>40362</v>
      </c>
    </row>
    <row r="2342" spans="1:10">
      <c r="A2342" t="s">
        <v>6092</v>
      </c>
      <c r="B2342" t="s">
        <v>6093</v>
      </c>
      <c r="C2342">
        <v>35</v>
      </c>
      <c r="D2342">
        <v>50.18</v>
      </c>
      <c r="E2342">
        <v>138</v>
      </c>
      <c r="F2342">
        <v>7.25</v>
      </c>
      <c r="G2342">
        <v>1150</v>
      </c>
      <c r="H2342" t="s">
        <v>5987</v>
      </c>
      <c r="I2342" t="s">
        <v>6094</v>
      </c>
      <c r="J2342" s="1">
        <v>40362</v>
      </c>
    </row>
    <row r="2343" spans="1:10">
      <c r="A2343" t="s">
        <v>6095</v>
      </c>
      <c r="B2343" t="s">
        <v>6096</v>
      </c>
      <c r="C2343">
        <v>39</v>
      </c>
      <c r="D2343">
        <v>22.63</v>
      </c>
      <c r="E2343">
        <v>141</v>
      </c>
      <c r="F2343">
        <v>35.590000000000003</v>
      </c>
      <c r="G2343">
        <v>346</v>
      </c>
      <c r="H2343" t="s">
        <v>5987</v>
      </c>
      <c r="I2343" t="s">
        <v>6097</v>
      </c>
    </row>
    <row r="2344" spans="1:10">
      <c r="A2344" t="s">
        <v>6098</v>
      </c>
      <c r="B2344" t="s">
        <v>2265</v>
      </c>
      <c r="C2344">
        <v>33</v>
      </c>
      <c r="D2344">
        <v>34.770000000000003</v>
      </c>
      <c r="E2344">
        <v>134</v>
      </c>
      <c r="F2344">
        <v>2.2000000000000002</v>
      </c>
      <c r="G2344">
        <v>363</v>
      </c>
      <c r="H2344" t="s">
        <v>5987</v>
      </c>
      <c r="I2344" t="s">
        <v>2266</v>
      </c>
      <c r="J2344" s="1">
        <v>40602</v>
      </c>
    </row>
    <row r="2345" spans="1:10">
      <c r="A2345" t="s">
        <v>6099</v>
      </c>
      <c r="B2345" t="s">
        <v>1719</v>
      </c>
      <c r="C2345">
        <v>42</v>
      </c>
      <c r="D2345">
        <v>55.79</v>
      </c>
      <c r="E2345">
        <v>143</v>
      </c>
      <c r="F2345">
        <v>40.270000000000003</v>
      </c>
      <c r="G2345">
        <v>80</v>
      </c>
      <c r="H2345" t="s">
        <v>5987</v>
      </c>
      <c r="I2345" t="s">
        <v>1720</v>
      </c>
      <c r="J2345" s="1">
        <v>40361</v>
      </c>
    </row>
    <row r="2346" spans="1:10">
      <c r="A2346" t="s">
        <v>6100</v>
      </c>
      <c r="B2346" t="s">
        <v>1956</v>
      </c>
      <c r="C2346">
        <v>37</v>
      </c>
      <c r="D2346">
        <v>24.13</v>
      </c>
      <c r="E2346">
        <v>137</v>
      </c>
      <c r="F2346">
        <v>1.54</v>
      </c>
      <c r="G2346">
        <v>201</v>
      </c>
      <c r="H2346" t="s">
        <v>5987</v>
      </c>
      <c r="I2346" t="s">
        <v>1957</v>
      </c>
      <c r="J2346" s="1">
        <v>40393</v>
      </c>
    </row>
    <row r="2347" spans="1:10">
      <c r="A2347" t="s">
        <v>6101</v>
      </c>
      <c r="B2347" t="s">
        <v>3056</v>
      </c>
      <c r="C2347">
        <v>34</v>
      </c>
      <c r="D2347">
        <v>22.43</v>
      </c>
      <c r="E2347">
        <v>136</v>
      </c>
      <c r="F2347">
        <v>34.49</v>
      </c>
      <c r="G2347">
        <v>95</v>
      </c>
      <c r="H2347" t="s">
        <v>5987</v>
      </c>
      <c r="I2347" t="s">
        <v>3057</v>
      </c>
      <c r="J2347" s="1">
        <v>40361</v>
      </c>
    </row>
    <row r="2348" spans="1:10">
      <c r="A2348" t="s">
        <v>6102</v>
      </c>
      <c r="B2348" t="s">
        <v>6103</v>
      </c>
      <c r="C2348">
        <v>35</v>
      </c>
      <c r="D2348">
        <v>39.42</v>
      </c>
      <c r="E2348">
        <v>135</v>
      </c>
      <c r="F2348">
        <v>9.6300000000000008</v>
      </c>
      <c r="G2348">
        <v>232</v>
      </c>
      <c r="H2348" t="s">
        <v>5987</v>
      </c>
      <c r="I2348" t="s">
        <v>6104</v>
      </c>
      <c r="J2348" s="1">
        <v>37958</v>
      </c>
    </row>
    <row r="2349" spans="1:10">
      <c r="A2349" t="s">
        <v>6105</v>
      </c>
      <c r="B2349" t="s">
        <v>170</v>
      </c>
      <c r="C2349">
        <v>36</v>
      </c>
      <c r="D2349">
        <v>55.6</v>
      </c>
      <c r="E2349">
        <v>140</v>
      </c>
      <c r="F2349">
        <v>14.67</v>
      </c>
      <c r="G2349">
        <v>520</v>
      </c>
      <c r="H2349" t="s">
        <v>5987</v>
      </c>
      <c r="I2349" t="s">
        <v>171</v>
      </c>
      <c r="J2349" s="1">
        <v>40362</v>
      </c>
    </row>
    <row r="2350" spans="1:10">
      <c r="A2350" t="s">
        <v>6106</v>
      </c>
      <c r="B2350" t="s">
        <v>6107</v>
      </c>
      <c r="C2350">
        <v>24</v>
      </c>
      <c r="D2350">
        <v>27.3</v>
      </c>
      <c r="E2350">
        <v>123</v>
      </c>
      <c r="F2350">
        <v>0.42</v>
      </c>
      <c r="G2350">
        <v>84</v>
      </c>
      <c r="H2350" t="s">
        <v>5987</v>
      </c>
      <c r="I2350" t="s">
        <v>6108</v>
      </c>
    </row>
    <row r="2351" spans="1:10">
      <c r="A2351" t="s">
        <v>6109</v>
      </c>
      <c r="B2351" t="s">
        <v>5129</v>
      </c>
      <c r="C2351">
        <v>35</v>
      </c>
      <c r="D2351">
        <v>11.65</v>
      </c>
      <c r="E2351">
        <v>132</v>
      </c>
      <c r="F2351">
        <v>53.17</v>
      </c>
      <c r="G2351">
        <v>386</v>
      </c>
      <c r="H2351" t="s">
        <v>5987</v>
      </c>
      <c r="I2351" t="s">
        <v>5130</v>
      </c>
      <c r="J2351" s="1">
        <v>37958</v>
      </c>
    </row>
    <row r="2352" spans="1:10">
      <c r="A2352" t="s">
        <v>6110</v>
      </c>
      <c r="B2352" t="s">
        <v>5243</v>
      </c>
      <c r="C2352">
        <v>34</v>
      </c>
      <c r="D2352">
        <v>17.010000000000002</v>
      </c>
      <c r="E2352">
        <v>131</v>
      </c>
      <c r="F2352">
        <v>2.1800000000000002</v>
      </c>
      <c r="G2352">
        <v>157</v>
      </c>
      <c r="H2352" t="s">
        <v>5987</v>
      </c>
      <c r="I2352" t="s">
        <v>2027</v>
      </c>
      <c r="J2352" s="1">
        <v>40382</v>
      </c>
    </row>
    <row r="2353" spans="1:10">
      <c r="A2353" t="s">
        <v>6111</v>
      </c>
      <c r="B2353" t="s">
        <v>6112</v>
      </c>
      <c r="C2353">
        <v>35</v>
      </c>
      <c r="D2353">
        <v>5.33</v>
      </c>
      <c r="E2353">
        <v>134</v>
      </c>
      <c r="F2353">
        <v>27.56</v>
      </c>
      <c r="G2353">
        <v>330</v>
      </c>
      <c r="H2353" t="s">
        <v>5987</v>
      </c>
      <c r="I2353" t="s">
        <v>6113</v>
      </c>
      <c r="J2353" s="1">
        <v>40365</v>
      </c>
    </row>
    <row r="2354" spans="1:10">
      <c r="A2354" t="s">
        <v>6114</v>
      </c>
      <c r="B2354" t="s">
        <v>6115</v>
      </c>
      <c r="C2354">
        <v>26</v>
      </c>
      <c r="D2354">
        <v>13.97</v>
      </c>
      <c r="E2354">
        <v>127</v>
      </c>
      <c r="F2354">
        <v>18.23</v>
      </c>
      <c r="G2354">
        <v>22</v>
      </c>
      <c r="H2354" t="s">
        <v>5987</v>
      </c>
      <c r="I2354" t="s">
        <v>6116</v>
      </c>
      <c r="J2354" s="1">
        <v>40269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検測値データについて</vt:lpstr>
      <vt:lpstr>ひながた</vt:lpstr>
      <vt:lpstr>例 大阪府北部地震</vt:lpstr>
      <vt:lpstr>観測地点一覧</vt:lpstr>
      <vt:lpstr>ひながた!Print_Area</vt:lpstr>
      <vt:lpstr>'例 大阪府北部地震'!Print_Area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2024-05-12T13:13:57Z</dcterms:created>
  <dcterms:modified xsi:type="dcterms:W3CDTF">2024-05-12T13:14:31Z</dcterms:modified>
</cp:coreProperties>
</file>